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C99F7AB3-145C-4010-A0BA-45F13204F63C}" xr6:coauthVersionLast="47" xr6:coauthVersionMax="47" xr10:uidLastSave="{00000000-0000-0000-0000-000000000000}"/>
  <bookViews>
    <workbookView xWindow="24870" yWindow="1305" windowWidth="22635" windowHeight="15030" xr2:uid="{00000000-000D-0000-FFFF-FFFF00000000}"/>
  </bookViews>
  <sheets>
    <sheet name="2025-P" sheetId="19" r:id="rId1"/>
    <sheet name="2025-C" sheetId="20" r:id="rId2"/>
    <sheet name="2024-P" sheetId="17" r:id="rId3"/>
    <sheet name="2024-C" sheetId="18" r:id="rId4"/>
    <sheet name="2023-P" sheetId="15" r:id="rId5"/>
    <sheet name="2023-C" sheetId="16" r:id="rId6"/>
    <sheet name="2022-P" sheetId="13" r:id="rId7"/>
    <sheet name="2022-C" sheetId="14" r:id="rId8"/>
    <sheet name="2021-P " sheetId="11" r:id="rId9"/>
    <sheet name="2021-C" sheetId="12" r:id="rId10"/>
    <sheet name="2020-P" sheetId="9" r:id="rId11"/>
    <sheet name="2020-C" sheetId="10" r:id="rId12"/>
    <sheet name="2019-P" sheetId="7" r:id="rId13"/>
    <sheet name="2019-C" sheetId="8" r:id="rId14"/>
    <sheet name="2018-P" sheetId="5" r:id="rId15"/>
    <sheet name="2018-C" sheetId="6" r:id="rId16"/>
    <sheet name="2017-P" sheetId="1" r:id="rId17"/>
    <sheet name="2017-C" sheetId="3" r:id="rId18"/>
  </sheets>
  <definedNames>
    <definedName name="_xlnm._FilterDatabase" localSheetId="16" hidden="1">'2017-P'!$A$3:$D$253</definedName>
    <definedName name="_xlnm._FilterDatabase" localSheetId="14" hidden="1">'2018-P'!$A$3:$D$263</definedName>
    <definedName name="_xlnm._FilterDatabase" localSheetId="12" hidden="1">'2019-P'!$A$3:$D$269</definedName>
    <definedName name="_xlnm._FilterDatabase" localSheetId="10" hidden="1">'2020-P'!$A$3:$D$288</definedName>
    <definedName name="_xlnm._FilterDatabase" localSheetId="8" hidden="1">'2021-P '!$A$3:$D$288</definedName>
    <definedName name="_xlnm._FilterDatabase" localSheetId="6" hidden="1">'2022-P'!$A$3:$D$291</definedName>
    <definedName name="_xlnm._FilterDatabase" localSheetId="4" hidden="1">'2023-P'!$A$3:$D$288</definedName>
    <definedName name="_xlnm._FilterDatabase" localSheetId="2" hidden="1">'2024-P'!$A$3:$D$3</definedName>
    <definedName name="_xlnm._FilterDatabase" localSheetId="0" hidden="1">'2025-P'!$A$3:$D$3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5" i="19" l="1"/>
  <c r="D76" i="19"/>
  <c r="D332" i="17"/>
  <c r="D331" i="17"/>
  <c r="D189" i="17"/>
  <c r="D187" i="17"/>
  <c r="D186" i="17"/>
  <c r="D345" i="13" l="1"/>
  <c r="D344" i="13"/>
  <c r="D59" i="13"/>
  <c r="D58" i="13"/>
  <c r="D466" i="9"/>
  <c r="D31" i="7"/>
  <c r="D366" i="1" l="1"/>
  <c r="D365" i="1"/>
  <c r="D198" i="1"/>
  <c r="D197" i="1"/>
  <c r="D163" i="1"/>
  <c r="D162" i="1"/>
  <c r="D106" i="1"/>
  <c r="D105" i="1"/>
  <c r="D73" i="1"/>
  <c r="D72" i="1"/>
  <c r="D27" i="1"/>
  <c r="D26" i="1"/>
</calcChain>
</file>

<file path=xl/sharedStrings.xml><?xml version="1.0" encoding="utf-8"?>
<sst xmlns="http://schemas.openxmlformats.org/spreadsheetml/2006/main" count="7710" uniqueCount="3701">
  <si>
    <t>Pagos ejercicio 2017</t>
  </si>
  <si>
    <t>Destinatario</t>
  </si>
  <si>
    <t>Concepto</t>
  </si>
  <si>
    <t>Fecha</t>
  </si>
  <si>
    <t>Importe (euros)</t>
  </si>
  <si>
    <t>Cobros ejercicio 2017</t>
  </si>
  <si>
    <t>Agencia Espacial Europea</t>
  </si>
  <si>
    <t>Universidad Miguel Hernández de Elche</t>
  </si>
  <si>
    <t>TRAK Microwave Ltd</t>
  </si>
  <si>
    <t>Pagador</t>
  </si>
  <si>
    <t>ESA TEC-ETE booth EuMW (PO5001019852)</t>
  </si>
  <si>
    <t>C4000101303 - European High Power RF Space Laboratory - WO12</t>
  </si>
  <si>
    <t>2nd tier partnership project (UMH 2017)</t>
  </si>
  <si>
    <t>TEC-ETE/2016.329/DRGB</t>
  </si>
  <si>
    <t>TEC-ETE/2016.345/DRGB</t>
  </si>
  <si>
    <t>Red Universal de Marketing y Bookings Online, SAU</t>
  </si>
  <si>
    <t>Vodafone - ONO</t>
  </si>
  <si>
    <t>Telefonía fija Octubre2016</t>
  </si>
  <si>
    <t>Viajes Barceló, SL</t>
  </si>
  <si>
    <t>RF Parts</t>
  </si>
  <si>
    <t>Filtro STD-20 EMI</t>
  </si>
  <si>
    <t>Seven Office, SL</t>
  </si>
  <si>
    <t>Material oficina (toner residual Samsung)</t>
  </si>
  <si>
    <t>Perixx Computer GmbH (Amazon)</t>
  </si>
  <si>
    <t>Miniteclado con ratón incluido</t>
  </si>
  <si>
    <t>Generali España, SA de Seguros y Reaseguros</t>
  </si>
  <si>
    <t>Póliza de accidentes personal del VSC</t>
  </si>
  <si>
    <t>Miniteclado con ratón incluido (3 unidades)</t>
  </si>
  <si>
    <t>The Vacuum Projects, SLU</t>
  </si>
  <si>
    <t>Conjunto formado por tuercas macho y hembra, manguitos y tapones</t>
  </si>
  <si>
    <t>Circuito de alimentación para baño térmico, helio y purga</t>
  </si>
  <si>
    <t>Grupo Clavis 2000, SL</t>
  </si>
  <si>
    <t>Plásticos protectores para equipos</t>
  </si>
  <si>
    <t>iStorage Limited</t>
  </si>
  <si>
    <t>Disco duro y memoria USB</t>
  </si>
  <si>
    <t>Team Industrial, SA</t>
  </si>
  <si>
    <t>Mantenimiento equipo nitrógeno y aire comprimido - 4</t>
  </si>
  <si>
    <t>Leroy Merlin España, SLU</t>
  </si>
  <si>
    <t>Radiador Garza y arandelas para laboratorio</t>
  </si>
  <si>
    <t>DHL Express Valencia Spain SL</t>
  </si>
  <si>
    <t>Varios envíos: ESTEC (Holanda), UMH (Alicante), ONS (Madrid)</t>
  </si>
  <si>
    <t>Vareser 96, SL</t>
  </si>
  <si>
    <t>Limpieza salas limpias Diciembre2016</t>
  </si>
  <si>
    <t>Instalaciones eléctricas y telefonía Albiach-Rguez, SL</t>
  </si>
  <si>
    <t xml:space="preserve">Instalación red voz-datos y cableado  </t>
  </si>
  <si>
    <t>RedTransfer - Asoc Prof. de transferencia, Innovac y gestión Investigación</t>
  </si>
  <si>
    <t>Cuota RedTransfer 2017</t>
  </si>
  <si>
    <t>Ferrovial Servicios, SA</t>
  </si>
  <si>
    <t xml:space="preserve">Modificación eléctrica de línea de grupo  </t>
  </si>
  <si>
    <t>Ricoh España, SLU</t>
  </si>
  <si>
    <t>Fotocopias b/n y color precio por copia T4-2016</t>
  </si>
  <si>
    <t>Jacinta Mary Flynn</t>
  </si>
  <si>
    <t>Clases Inglés diciembre 2016</t>
  </si>
  <si>
    <t>Bazar Casa Yu, SL</t>
  </si>
  <si>
    <t>Bandejas de plástico para laboratorio</t>
  </si>
  <si>
    <t>Cáliz, Buades, Monzonis asoc, SL</t>
  </si>
  <si>
    <t xml:space="preserve">Diagnóstico avería enfriadora HUBER </t>
  </si>
  <si>
    <t>David Revilla Freixas</t>
  </si>
  <si>
    <t>Traslado cajas embalaje y equipos entre Lab RF -LabMat y viceversa</t>
  </si>
  <si>
    <t>Esmap</t>
  </si>
  <si>
    <t>Vinilos opacos para ventanas de laboratorio</t>
  </si>
  <si>
    <t>Anloar Sistemas de Seguridad, SLU</t>
  </si>
  <si>
    <t xml:space="preserve">Sistema de almacenamiento seguro </t>
  </si>
  <si>
    <t>Leybold GmbH</t>
  </si>
  <si>
    <t>Repuestos para bomba scroll de la cámara de vacío 4</t>
  </si>
  <si>
    <t>Sija, SL</t>
  </si>
  <si>
    <t>Tornillos D-912</t>
  </si>
  <si>
    <t>Reproval, SL</t>
  </si>
  <si>
    <t>Encuadernación libro laboratorio</t>
  </si>
  <si>
    <t>Generalitat Valenciana</t>
  </si>
  <si>
    <t>Tasa por inserción DOCV 0465930320450</t>
  </si>
  <si>
    <t>GVAL Concesiones, SL</t>
  </si>
  <si>
    <t>Actos protocolarios - Reunión anual con la Agencia Espacial Europea (SB)</t>
  </si>
  <si>
    <t>Redislogar, SA</t>
  </si>
  <si>
    <t>Tramos guía de onda 34-120A-10CM-UBR-UBR y carga de potencia 34-760-UBR</t>
  </si>
  <si>
    <t>Guipons, SL</t>
  </si>
  <si>
    <t>Revisión anual extintores (3)</t>
  </si>
  <si>
    <t>Salicru, SA</t>
  </si>
  <si>
    <t>SAI SLC 5000 TWIN PRO</t>
  </si>
  <si>
    <t>Soldadutécnica Donderis, SL</t>
  </si>
  <si>
    <t>Soldadura en transición de guía de onda</t>
  </si>
  <si>
    <t>Instrumentos Físicos Ibérica SL</t>
  </si>
  <si>
    <t>Repuestos para baño térmico</t>
  </si>
  <si>
    <t>Prevenpyme, SL</t>
  </si>
  <si>
    <t>Concierto gestión Prevención de Riesgos Laborales</t>
  </si>
  <si>
    <t>Resistencias industriales Maxiwatt, SL</t>
  </si>
  <si>
    <t>Cables y resistencias</t>
  </si>
  <si>
    <t>Clavija trifásica de 16 amperios</t>
  </si>
  <si>
    <t>DHL Express Spain SLU</t>
  </si>
  <si>
    <t>Varios envíos nacionales e internacionales</t>
  </si>
  <si>
    <t>Easy Water solutions, SL</t>
  </si>
  <si>
    <t>Bono anual suministro agua mineral y fuente (75%)</t>
  </si>
  <si>
    <t>Gesem consultores Legales y Tributarios, SA</t>
  </si>
  <si>
    <t>Gestoría Enero2017</t>
  </si>
  <si>
    <t>Destructora papel SECURIO B34</t>
  </si>
  <si>
    <t>Posters de papel pluma para ventanas de laboratorio (6 unid)</t>
  </si>
  <si>
    <t>Abelló Linde, SA</t>
  </si>
  <si>
    <t>Nitrógeno líquido</t>
  </si>
  <si>
    <t>Transiciones WG21 a WG22 (4 unid)</t>
  </si>
  <si>
    <t>Eugenia Nadia Castan-Lavandería Roldán</t>
  </si>
  <si>
    <t>Limpieza batas laboratorio</t>
  </si>
  <si>
    <t>Fiatc mutua de Seguros y Reaseguros</t>
  </si>
  <si>
    <t>Seguro de Responsabilidad Civil VSC</t>
  </si>
  <si>
    <t>Seguro de Responsabilidad Civil Nuclear VSC</t>
  </si>
  <si>
    <t>Limpieza salas limpias Enero2017</t>
  </si>
  <si>
    <t>Actos protocolarios - Reunión proyecto ESA H2020</t>
  </si>
  <si>
    <t>TMD Technologies Limited</t>
  </si>
  <si>
    <t>Reparación amplificador PTC6441-REP</t>
  </si>
  <si>
    <t>Juntas VCR, racor y tóricas</t>
  </si>
  <si>
    <t>Asa de acero inoxidable para clindro cámara 2 y junta FKM</t>
  </si>
  <si>
    <t>Alfonso Martínez López</t>
  </si>
  <si>
    <t>Cable commutador VGA 5 metros</t>
  </si>
  <si>
    <t>Cable vídeo digital 4,5 metros</t>
  </si>
  <si>
    <t>Consum, S. COOP.V.</t>
  </si>
  <si>
    <t xml:space="preserve">Material de limpieza para laboratorio: bayeta, bolsas basura y cubo, escoba, pilas </t>
  </si>
  <si>
    <t>Material de limpieza para laboratorio: vinagre y lejía</t>
  </si>
  <si>
    <t>Material de limpieza para laboratorio: fregona, estropajo y toallitas limpieza</t>
  </si>
  <si>
    <t>Seguro de Multirriesgo Industrial</t>
  </si>
  <si>
    <t>Distron, SL</t>
  </si>
  <si>
    <t>Gastos de envío equipos para calibración</t>
  </si>
  <si>
    <t>Varios envíos: ESTEC (Holanda) y PROSEGUR (España)</t>
  </si>
  <si>
    <t>Bomba TURBOVAC 450 para cámara de vacío 2</t>
  </si>
  <si>
    <t>Material oficina (toner HP y sellos)</t>
  </si>
  <si>
    <t>Ibermedia Servicios TIC, SL</t>
  </si>
  <si>
    <t>Parches de seguridad servidor VSC</t>
  </si>
  <si>
    <t>Campana de vidrio de radiofrecuencia</t>
  </si>
  <si>
    <t>Brida ISO K 100 Cut Shell (3 unidades)</t>
  </si>
  <si>
    <t>Brida ISO K 100 mecanizada</t>
  </si>
  <si>
    <t>S.E. de Carburos Metálicos, SA</t>
  </si>
  <si>
    <t>Botella de Helio Lab Mat</t>
  </si>
  <si>
    <t>Botellas de varios gases para LabMat</t>
  </si>
  <si>
    <t>Botella de Helio LabRF</t>
  </si>
  <si>
    <t>ACVIL Aparcamientos SL</t>
  </si>
  <si>
    <t>Parking reunión GESEM cuentas anuales</t>
  </si>
  <si>
    <t>Caja fuerte consigna terminales móviles</t>
  </si>
  <si>
    <t>Amazon EU Sàrl</t>
  </si>
  <si>
    <t>Cámaras de asistencia remota a laboratorio D-Link DCS-932L</t>
  </si>
  <si>
    <t>Instalaciones y todo tipo de servicios Gimeno, SL</t>
  </si>
  <si>
    <t>Trabajos de fontanería en LabMat y LabRF para conexionado de equipos</t>
  </si>
  <si>
    <t>Fulton SA</t>
  </si>
  <si>
    <t>Montaje de línea de tierra y ampliación cuadro protección</t>
  </si>
  <si>
    <t>Pintura al esmalte LabRF</t>
  </si>
  <si>
    <t>Spantech Microwave Technology, SA</t>
  </si>
  <si>
    <t>Guía de onda de aluminio 30 cm</t>
  </si>
  <si>
    <t>Álava Ingenieros SA</t>
  </si>
  <si>
    <t>Estación de trabajo HP</t>
  </si>
  <si>
    <t>Anwendungszentrum GmbH</t>
  </si>
  <si>
    <t>Inscripción en el European Satellite Navigation Competition 2017</t>
  </si>
  <si>
    <t>Guías de onda WR112 plateadas</t>
  </si>
  <si>
    <t>Revisión equipo Nitrógeno: bajar alarma</t>
  </si>
  <si>
    <t>Posters y folletos para MULCOPIM</t>
  </si>
  <si>
    <t>Mantenimiento de la cámara de vacío 2</t>
  </si>
  <si>
    <t>Comunica't Valldigna, SL</t>
  </si>
  <si>
    <t>Recarga tarjeta móvil corporativo - 648931640</t>
  </si>
  <si>
    <t>Horizon House Publications Limited</t>
  </si>
  <si>
    <t>Stand ESA-VSC Conferencia Europea Microondas 2017 - Nuremberg</t>
  </si>
  <si>
    <t>Envío de controlador de cámara de vacío 4 desde Alemania</t>
  </si>
  <si>
    <t>Cajera sobre brida ISO k 100 y junta tórica</t>
  </si>
  <si>
    <t>Scharlab, SL</t>
  </si>
  <si>
    <t>Producto químico - Silicona líquida termorresistente pura</t>
  </si>
  <si>
    <t>Válvulas, reguladores y racor</t>
  </si>
  <si>
    <t xml:space="preserve">Mediciones prevención riesgos laborales - control de ruido </t>
  </si>
  <si>
    <t>Envíos nacionales e internacionales: documentos y material electrónico</t>
  </si>
  <si>
    <t>Material para laboratorio</t>
  </si>
  <si>
    <t>Media Markt Valencia-Campanar</t>
  </si>
  <si>
    <t>Auriculares Gioteck</t>
  </si>
  <si>
    <t>PC Componentes y Multimedia SLU</t>
  </si>
  <si>
    <t>Mini PC y adaptador USB red</t>
  </si>
  <si>
    <t>Traslado componente microondas desde LabMat</t>
  </si>
  <si>
    <t>Point A Hotel</t>
  </si>
  <si>
    <t>Agua para enfriadora (80 litros)</t>
  </si>
  <si>
    <t>Espiga macho cónica</t>
  </si>
  <si>
    <t>Prosegur Soluciones Integrales de Seguridad España, SL</t>
  </si>
  <si>
    <t>Cámara de vigilancia</t>
  </si>
  <si>
    <t>Kit de filtros Osc 95 S/A2901</t>
  </si>
  <si>
    <t>Kit revisión NG7</t>
  </si>
  <si>
    <t>Kit revisión CD</t>
  </si>
  <si>
    <t>Kaiser + Kraft, SA</t>
  </si>
  <si>
    <t>Equipo para embalaje - Flejadora y complementos</t>
  </si>
  <si>
    <t>Keysight Technologies Spain, SLU</t>
  </si>
  <si>
    <t>Reparación Analizador de redes E8364B</t>
  </si>
  <si>
    <t>Amidata, Sau</t>
  </si>
  <si>
    <t>Material laboratorio: baterías y pegamento especial</t>
  </si>
  <si>
    <t>Material laboratorio: juego de encastres de latón</t>
  </si>
  <si>
    <t>Artículos papelería Sena, SL</t>
  </si>
  <si>
    <t>Papel fotocopiadora</t>
  </si>
  <si>
    <t>Recarga tarjeta alarma UVEG</t>
  </si>
  <si>
    <t>Reparación avería enfriadora HUBER y carga de gas 1</t>
  </si>
  <si>
    <t>Alfonso Martínez López - Escaire</t>
  </si>
  <si>
    <t>Hub mini de 4 puertos</t>
  </si>
  <si>
    <t>Material informático: 1 monitor, 1 disco duro, 3 ratones, 4 regletas</t>
  </si>
  <si>
    <t>Marloplast Envases, SL</t>
  </si>
  <si>
    <t>Garrafas de plástico para agua desionizada</t>
  </si>
  <si>
    <t>Fundación Universidad-Empresa de Valencia</t>
  </si>
  <si>
    <t>Matrícula "Jornadas de la Contratación del Sector Público"</t>
  </si>
  <si>
    <t>Rosa Vidal Blasco (Farmacia UPV)</t>
  </si>
  <si>
    <t xml:space="preserve">Tapones de laboratorio  </t>
  </si>
  <si>
    <t xml:space="preserve">Material informático: 2 discos duros 4TB copia respaldo COMSOL </t>
  </si>
  <si>
    <t>60 cables de red informática de diferente longitud</t>
  </si>
  <si>
    <t>Professional Plastics</t>
  </si>
  <si>
    <t>Láminas de plástico kapton</t>
  </si>
  <si>
    <t>Teléfono móvil corporativo SE</t>
  </si>
  <si>
    <t>Retribuciones enero 2017</t>
  </si>
  <si>
    <t>Seguridad social enero 2017</t>
  </si>
  <si>
    <t>Personal laboral VSC</t>
  </si>
  <si>
    <t>Alto cargo - director gerente</t>
  </si>
  <si>
    <t>Seguridad social febrero 2017</t>
  </si>
  <si>
    <t>Retribuciones febrero 2017</t>
  </si>
  <si>
    <t>Retribuciones marzo 2017</t>
  </si>
  <si>
    <t>Seguridad social marzo 2017</t>
  </si>
  <si>
    <t>Retribuciones abril 2017</t>
  </si>
  <si>
    <t>Seguridad social abril 2017</t>
  </si>
  <si>
    <t>Retribuciones mayo 2017</t>
  </si>
  <si>
    <t>Seguridad social mayo 2017</t>
  </si>
  <si>
    <t>Bankia</t>
  </si>
  <si>
    <t>AEAT</t>
  </si>
  <si>
    <t>Recibo de impuestos o contribución (IS)</t>
  </si>
  <si>
    <t>Abono intereses depósito 20386543961400037080</t>
  </si>
  <si>
    <t>Transferencia AEAT Devoluciones tributarias 9000</t>
  </si>
  <si>
    <t>Abono por regularización</t>
  </si>
  <si>
    <t>IEEE Advanced Technology for Humanity</t>
  </si>
  <si>
    <t>Hotel Sheraton Buganvillas</t>
  </si>
  <si>
    <t>Hotel Hyatt Regency Phoenix</t>
  </si>
  <si>
    <t>Telefonía fija Diciembre2016</t>
  </si>
  <si>
    <t xml:space="preserve">Reparación avería enfriadora HUBER </t>
  </si>
  <si>
    <t>Circulador 15993-XX</t>
  </si>
  <si>
    <t>Componentes de microondas para laboratorio de radiofrecuencia (IVA y aduana)</t>
  </si>
  <si>
    <t>Telefonía fija Enero 2017</t>
  </si>
  <si>
    <t>Gestoría Febrero2017</t>
  </si>
  <si>
    <t>Envío desde EEUU compra de WESTERN</t>
  </si>
  <si>
    <t>Telefonía fija Febrero 2017</t>
  </si>
  <si>
    <t>Limpieza salas limpias Febrero2017</t>
  </si>
  <si>
    <t>Gestoría Marzo2017</t>
  </si>
  <si>
    <t>Prominent Inn Hotel Noordwijk</t>
  </si>
  <si>
    <t>Fotocopias b/n y color precio por copia T1-2017</t>
  </si>
  <si>
    <t>Viajes Globus, SA</t>
  </si>
  <si>
    <t>Telefonía fija Marzo 2017</t>
  </si>
  <si>
    <t>Limpieza salas limpias Abril2017</t>
  </si>
  <si>
    <t>Material de oficina</t>
  </si>
  <si>
    <t>Plástico Kapton (IVA + Derechos aduana)</t>
  </si>
  <si>
    <t>Indemnización - MULCOPIM 2017 - Noordwijk (H)</t>
  </si>
  <si>
    <t>Banco Santander</t>
  </si>
  <si>
    <t>Abono intereses depósito 9173630200005210000001</t>
  </si>
  <si>
    <t>Acreedores varios</t>
  </si>
  <si>
    <t>Avión -  Reunión organización IEEE IMS 2017 - Phoenix (USA)</t>
  </si>
  <si>
    <t>Avión - LAMC2016 - Jalisco (MEX)</t>
  </si>
  <si>
    <t>Registro Conferencia LAMC2016</t>
  </si>
  <si>
    <t>Hotel - LAMC2016 - Jalisco (MEX)</t>
  </si>
  <si>
    <t>Indemnización LAMC2016 - Jalisco (MEX)</t>
  </si>
  <si>
    <t>Hotel - Reunión organización IEEE IMS 2017 - Phoenix (USA)</t>
  </si>
  <si>
    <t>Indemnización Reunión organización IEEE IMS 2017 -  Phoenix (USA)</t>
  </si>
  <si>
    <t>Avión - Seminario ETSIT - Amsterdam (NL)</t>
  </si>
  <si>
    <t>Avión - EUMA Meeting2017 - Nuremberg (G)</t>
  </si>
  <si>
    <t>Indemnización EUMA Meeting 2017 2016 - Nuremberg (G)</t>
  </si>
  <si>
    <t>Avión - MULCOPIM 2017 - Noordwijk (H)</t>
  </si>
  <si>
    <t>Hotel - MULCOPIM 2017 - Noordwijk (H)</t>
  </si>
  <si>
    <t>Indemnización MULCOPIM 2017 - Noordwijk (H)</t>
  </si>
  <si>
    <t>Avión - MTT'2017 - Noordwijk (H)</t>
  </si>
  <si>
    <t>Indemnización  MTT'2017 - Noordwijk (H)</t>
  </si>
  <si>
    <t>Indemnización MULCOPIM y MTT 2017 - Noordwijk (H)</t>
  </si>
  <si>
    <t>Hotel - IVEC2017 - Londres (UK)</t>
  </si>
  <si>
    <t>Avión - IVEC2017 - Londres (UK)</t>
  </si>
  <si>
    <t>Indemnización IVEC2017 - Londres (UK)</t>
  </si>
  <si>
    <t>Piezas acero inoxidable en H (6 unidades)</t>
  </si>
  <si>
    <t>Mamparas para laboratorio</t>
  </si>
  <si>
    <t>Bombas TRIVAC (3 unidades)</t>
  </si>
  <si>
    <t>José Lacomba Puig - La Comunicación</t>
  </si>
  <si>
    <t>Diseño y alojamiento web VSC</t>
  </si>
  <si>
    <t>Grupo Ibermedia, CB</t>
  </si>
  <si>
    <t>Switch CISCO 24 puertos</t>
  </si>
  <si>
    <t>Viajes El Corte Inglés, SA</t>
  </si>
  <si>
    <t>Nemetic, SL</t>
  </si>
  <si>
    <t>Pack 10 cuentas de correo back-up VSC</t>
  </si>
  <si>
    <t>Teléfono móvil corporativo Nokia</t>
  </si>
  <si>
    <t>Material electrónico para laboratorio: regletas, alargadores y guantes</t>
  </si>
  <si>
    <t>Dräger Safety Hispania. S.A:</t>
  </si>
  <si>
    <t>Detector fijo de fugas de nitrógeno Polytron C 3000</t>
  </si>
  <si>
    <t>Merck Chemical and Life Science, SAU</t>
  </si>
  <si>
    <t>Mantenimiento y fungibles equipo desionizadora agua</t>
  </si>
  <si>
    <t>Telefonía fija Abril 2017</t>
  </si>
  <si>
    <t>Actualización autómata de control sistema aire comprimido y N2</t>
  </si>
  <si>
    <t>Reparación avería enfriadora HUBER y carga de gas 2</t>
  </si>
  <si>
    <t>Adaptador para guía de onda coaxial</t>
  </si>
  <si>
    <t>Confecciones Ánade, Sa</t>
  </si>
  <si>
    <t>Material laboratorio: gorros y alfombras</t>
  </si>
  <si>
    <t>Diazbedia SA</t>
  </si>
  <si>
    <t>Hotel - DArgiles - Curso SEC - Madrid (ES)</t>
  </si>
  <si>
    <t>Indemnización - DArgiles - Curso SEC - Madrid (ES)</t>
  </si>
  <si>
    <t>Test Equipment Plus</t>
  </si>
  <si>
    <t>Reparación atenuadores (2 unidades)</t>
  </si>
  <si>
    <t>Gestoría Mayo 2017</t>
  </si>
  <si>
    <t>Forestal SRL</t>
  </si>
  <si>
    <t>Plateado de equipo multiplexor de canales</t>
  </si>
  <si>
    <t>Limpieza salas limpias Mayo2017</t>
  </si>
  <si>
    <t>Epirsa</t>
  </si>
  <si>
    <t>Adaptadores de 3,5-2,4 Modelo 03S109-K00S3 y 03K109-S00S3</t>
  </si>
  <si>
    <t>Varios envíos nacionales e internacionales: España - EEUU</t>
  </si>
  <si>
    <t>Pasamuros cámara de vacío</t>
  </si>
  <si>
    <t>Carga de gas refrigerante (3x)</t>
  </si>
  <si>
    <t>Ventanas de vacío WR34 (4 unidades)</t>
  </si>
  <si>
    <t>Plural Event Management, SLU</t>
  </si>
  <si>
    <t>Innovate Powering electronic SL</t>
  </si>
  <si>
    <t>Batería YUASA para SAI pequeño</t>
  </si>
  <si>
    <t>Baterías YUASA (2 unidades)</t>
  </si>
  <si>
    <t>Reparación atenuadores analizador (IVA + Dchos aduana)</t>
  </si>
  <si>
    <t>Envato Pty Ltd</t>
  </si>
  <si>
    <t>eFORM Wordpress builder</t>
  </si>
  <si>
    <t>eFORM Wordpress builder buyer fee</t>
  </si>
  <si>
    <t>eFORM Wordpress builder handling fee</t>
  </si>
  <si>
    <t>Retribuciones junio 2017</t>
  </si>
  <si>
    <t>Seguridad social junio 2017</t>
  </si>
  <si>
    <t>Avión - NEMO2017 - Sevilla (ES)</t>
  </si>
  <si>
    <t>Inscripción congreso - NEMO2017 - Sevilla (ES)</t>
  </si>
  <si>
    <t>Hotel - NEMO2017 - Sevilla (ES)</t>
  </si>
  <si>
    <t>Indemnización - NEMO2017 - Sevilla (ES)</t>
  </si>
  <si>
    <t>Inscripción congreso -NEMO2017 - Sevilla (ES)</t>
  </si>
  <si>
    <t>Inscripción congreso -  NEMO2017 - Sevilla (ES)</t>
  </si>
  <si>
    <t>Indemnización -  NEMO2017 - Sevilla (ES)</t>
  </si>
  <si>
    <t>Inscripción Congreso -URSI 2017 - Cartagena (ES)</t>
  </si>
  <si>
    <t>Retribuciones paga extra primer semestre 2017</t>
  </si>
  <si>
    <t>Cargo por cobro de servicios de divisa</t>
  </si>
  <si>
    <t>European Microwave Week</t>
  </si>
  <si>
    <t>Portatil DELL inspiron (2 unidades)</t>
  </si>
  <si>
    <t>Analizador de redes VNA 2 puertos 26,5GHz</t>
  </si>
  <si>
    <t>Telefonía fija Mayo 2017</t>
  </si>
  <si>
    <t>Vestilab Clean Room Control SLU</t>
  </si>
  <si>
    <t>Material limpieza y vestuario laboratorio ( peucos, mopas, toallas)</t>
  </si>
  <si>
    <t>Posters para congreso ICMUV (2 unidades)</t>
  </si>
  <si>
    <t>USB CR1-A</t>
  </si>
  <si>
    <t>Reparación SAI Lab Mat</t>
  </si>
  <si>
    <t xml:space="preserve">Revisión sistema eléctrico de cámara de vacío 4 </t>
  </si>
  <si>
    <t>Mantenimiento equipo nitrógeno y aire comprimido</t>
  </si>
  <si>
    <t>National Instruments Spain, SL</t>
  </si>
  <si>
    <t>Labview standard service</t>
  </si>
  <si>
    <t>Adaptadores H-H</t>
  </si>
  <si>
    <t>Material limpieza para cámaras de vacío</t>
  </si>
  <si>
    <t>Reparación Sai del Laboratorio de RF</t>
  </si>
  <si>
    <t>Material oficina (toner Samsung y tambor)</t>
  </si>
  <si>
    <t>Dragonmarts Company LTD</t>
  </si>
  <si>
    <t>Manguitos extensibles para destornillador dinamométrico</t>
  </si>
  <si>
    <t>Material limpieza para cámaras de vacío (Vinagre)</t>
  </si>
  <si>
    <t>Gestoria Junio 2017</t>
  </si>
  <si>
    <t>Limpieza salas limpias Junio2017</t>
  </si>
  <si>
    <t>Baterías en SAI modelo SLC-30 CUBE3 (62 unidades)</t>
  </si>
  <si>
    <t>Disco duro y memoria USB (3 unidades)</t>
  </si>
  <si>
    <t>Varios envíos nacionales e internacionales: España-Roma -Francia</t>
  </si>
  <si>
    <t>Plateado de protectores</t>
  </si>
  <si>
    <t>Transportes Zamorano, SLU</t>
  </si>
  <si>
    <t>Envío nacional terrestre bomba de vacío averiada</t>
  </si>
  <si>
    <t>Envío internacional atenuadores reparados desde EEUU</t>
  </si>
  <si>
    <t>A.L.H.J. Mañas, SL</t>
  </si>
  <si>
    <t>Accesorios y material de vacío (3 unidades): Sensores de presión</t>
  </si>
  <si>
    <t>Sensores de presión 40KF</t>
  </si>
  <si>
    <t>Telefonía fija junio 2017</t>
  </si>
  <si>
    <t>Fotocopias b/n y color precio por copia T2-2017</t>
  </si>
  <si>
    <t>Envío plásticos kapton desde EEUU</t>
  </si>
  <si>
    <t>Reparación Analizador de espectros E4446AMY46180543</t>
  </si>
  <si>
    <t>Poster para congreso ICMUV</t>
  </si>
  <si>
    <t>Farnell Components, SL</t>
  </si>
  <si>
    <t>Destornillador dinamométrico y cintas métricas</t>
  </si>
  <si>
    <t>Cable USB2.0 micro B/M-A/H</t>
  </si>
  <si>
    <t>David Saavedra Díaz</t>
  </si>
  <si>
    <t>Bateria para portatil ASUS G74s</t>
  </si>
  <si>
    <t>Avión - DArgiles  - Galileo Master Eval - Praga (RCH)</t>
  </si>
  <si>
    <t>Baterías YUASA (6 unidades)</t>
  </si>
  <si>
    <t>Mesomondo GmbH</t>
  </si>
  <si>
    <t>Mobiliario Stand ESA-VSC Conferencia Europea Microondas 2017 - Nuremberg</t>
  </si>
  <si>
    <t>Crystal Tek Corporation</t>
  </si>
  <si>
    <t>Balanza de precisión 66TR TQCM</t>
  </si>
  <si>
    <t>Tasa por inserción DOCV 0465933529573</t>
  </si>
  <si>
    <t>Tasa por inserción DOCV 0465933529835</t>
  </si>
  <si>
    <t>Soporte negro para monitor Silverstone ARM24BS</t>
  </si>
  <si>
    <t>Universitat Politécnica de València</t>
  </si>
  <si>
    <t>Circuitos de microndas</t>
  </si>
  <si>
    <t>Retribuciones julio 2017</t>
  </si>
  <si>
    <t>Seguridad social julio 2017</t>
  </si>
  <si>
    <t>Inscripción Congreso - EumW2017 - nuremberg (D))</t>
  </si>
  <si>
    <t xml:space="preserve">Paquete de herramientas software análisis </t>
  </si>
  <si>
    <t>Inscripción Congreso - URSI 2017 - Cartagena (ES)</t>
  </si>
  <si>
    <t>Cargo por cobro de servicios importación EEUU</t>
  </si>
  <si>
    <t>Abono intereses depósito 9173630200005210000002</t>
  </si>
  <si>
    <t>Abono intereses depósito 9173630200005210000003</t>
  </si>
  <si>
    <t>Airbus DS</t>
  </si>
  <si>
    <t>Factura 2017/4</t>
  </si>
  <si>
    <t>Retribuciones agosto 2017</t>
  </si>
  <si>
    <t>Seguridad social agosto 2017</t>
  </si>
  <si>
    <t>Transferencia AEAT 303</t>
  </si>
  <si>
    <t>Karten Space SL</t>
  </si>
  <si>
    <t>Factura 2017/5</t>
  </si>
  <si>
    <t>CONSUM SCOOPV</t>
  </si>
  <si>
    <t xml:space="preserve">Rollos de papel de aluminio para cámara </t>
  </si>
  <si>
    <t>GESEM CONSULTORES LEGALES Y TRIBUT</t>
  </si>
  <si>
    <t xml:space="preserve">Gestoria Julio 2017_x000D_
</t>
  </si>
  <si>
    <t>SEVEN OFFICE, S.L.</t>
  </si>
  <si>
    <t xml:space="preserve">Material oficina (cinta fax)_x000D_
</t>
  </si>
  <si>
    <t>VARESER 96, S.L.</t>
  </si>
  <si>
    <t xml:space="preserve">Limpieza salas limpias Julio2017_x000D_
</t>
  </si>
  <si>
    <t>IBERMEDIA SERVICIOS TIC, S.L.</t>
  </si>
  <si>
    <t xml:space="preserve">Antivirus Panda Adaptive Defense_x000D_
</t>
  </si>
  <si>
    <t>DHL EXPRESS SPAIN SLU</t>
  </si>
  <si>
    <t>Envío internacional: Muestra de tornillo</t>
  </si>
  <si>
    <t>PCE IBERICA SL</t>
  </si>
  <si>
    <t>GILBERT LAURENCE LIMITED</t>
  </si>
  <si>
    <t xml:space="preserve">Tornillos de varios tamños hexagonales_x000D_
</t>
  </si>
  <si>
    <t>PC COMPONENTES Y MULTIMEDIA SL</t>
  </si>
  <si>
    <t xml:space="preserve">Portatil LENOVO Ideapad_x000D_
</t>
  </si>
  <si>
    <t>MEDIA MARKT ALFAFAR</t>
  </si>
  <si>
    <t xml:space="preserve">Cargador de portatil MAG_x000D_
</t>
  </si>
  <si>
    <t>TEAM INDUSTRIAL, S.A.</t>
  </si>
  <si>
    <t>Racor y solenoide para compresor de aire</t>
  </si>
  <si>
    <t>UTE DXIII TELEFONICA DE ESPAÑA</t>
  </si>
  <si>
    <t xml:space="preserve">Telefonía fija junio-julio 2017_x000D_
</t>
  </si>
  <si>
    <t>LEROY MERLIN ESPAÑA, S.L.U.</t>
  </si>
  <si>
    <t xml:space="preserve">Material para laboratorio (chapa acero, </t>
  </si>
  <si>
    <t>NH HOTELES ESPAÑA SA</t>
  </si>
  <si>
    <t>ACREEDORES GASTOS VARIOS</t>
  </si>
  <si>
    <t>HOTEL ALFONSO XIII SL</t>
  </si>
  <si>
    <t>MEDIA MARKT GANDIA SA</t>
  </si>
  <si>
    <t xml:space="preserve">Teclado ordenador y cable telefónico_x000D_
</t>
  </si>
  <si>
    <t xml:space="preserve">Gestoria Agosto 2017_x000D_
</t>
  </si>
  <si>
    <t xml:space="preserve">Envío internacional: WO13 (ESTEC-NL)_x000D_
</t>
  </si>
  <si>
    <t>EPIRSA</t>
  </si>
  <si>
    <t xml:space="preserve">Kit de cables test 3,5mm_x000D_
</t>
  </si>
  <si>
    <t xml:space="preserve">Mini ordenadores MKV (2 unidades)_x000D_
</t>
  </si>
  <si>
    <t>CALTEX SISTEMAS SL</t>
  </si>
  <si>
    <t>RF PARTS COMPANY</t>
  </si>
  <si>
    <t xml:space="preserve">Filtro STD-20 EMI (6 unidades)_x000D_
</t>
  </si>
  <si>
    <t>Equipo para calibrar llaves dinomométricas</t>
  </si>
  <si>
    <t>Curso de calibración y verificación en medios isotermos</t>
  </si>
  <si>
    <t>Retribuciones septiembre 2017</t>
  </si>
  <si>
    <t>Seguridad social septiembre 2017</t>
  </si>
  <si>
    <t>Hotel - URSI2017 - Cartagena</t>
  </si>
  <si>
    <t>Indemnización - URSI 2017 - Cartagena</t>
  </si>
  <si>
    <t xml:space="preserve">Hotel - URSI2017 - Cartagena </t>
  </si>
  <si>
    <t>Universidad Pública de Navarra</t>
  </si>
  <si>
    <t>Factura 2017/7</t>
  </si>
  <si>
    <t>Abono condonación transferencia internacional</t>
  </si>
  <si>
    <t>Cargo por cobro de servicios UK</t>
  </si>
  <si>
    <t>Emisión informe de auditoría anual 2016</t>
  </si>
  <si>
    <t>Factura 2017/6</t>
  </si>
  <si>
    <t>European Microwave Association</t>
  </si>
  <si>
    <t>UPS</t>
  </si>
  <si>
    <t>Filtro STD-20 EMI -  (IVA + arancel aduana + gastos admin)</t>
  </si>
  <si>
    <t>Material diverso para laboratorio</t>
  </si>
  <si>
    <t>Noroto SAU</t>
  </si>
  <si>
    <t>Anticongelante</t>
  </si>
  <si>
    <t>Servicio SEO y mantenimiento web VSC</t>
  </si>
  <si>
    <t>Limpieza salas limpias Agosto2017</t>
  </si>
  <si>
    <t>Material laboratorio: tornillos, arandelas, cintas kaptón, adhesivo</t>
  </si>
  <si>
    <t>Filamentos de sensores de presión IE90</t>
  </si>
  <si>
    <t>Ventiladores para laboratorio Honeywell</t>
  </si>
  <si>
    <t>Calibración de equipos (generador señal y sensor de potencia)</t>
  </si>
  <si>
    <t>Gilbert Laurence Limited</t>
  </si>
  <si>
    <t>Tornillos de varios tamaños hexagonales</t>
  </si>
  <si>
    <t>Tasa por inserción DOCV 0465934850850</t>
  </si>
  <si>
    <t>Retribuciones octubre 2017</t>
  </si>
  <si>
    <t>Seguridad social octubre 2017</t>
  </si>
  <si>
    <t xml:space="preserve">Inscripción congreso EuMW2017 </t>
  </si>
  <si>
    <t xml:space="preserve">Inscripción congresoEuMW2017 </t>
  </si>
  <si>
    <t xml:space="preserve">Paquete de Office </t>
  </si>
  <si>
    <t>Cargo por cobro de servicios (divisas)</t>
  </si>
  <si>
    <t>Cargo por cobro de servicios (ingreso cheque)</t>
  </si>
  <si>
    <t>FULTON S.A.</t>
  </si>
  <si>
    <t>MILEXIA S.A.</t>
  </si>
  <si>
    <t>Pago tasas publicación DOGV - expediente 1700207</t>
  </si>
  <si>
    <t>Pago tasas publicación DOGV - expediente 1700206</t>
  </si>
  <si>
    <t>Tasa por inserción DOCV 0465934914496</t>
  </si>
  <si>
    <t>Sensores de presión ITR90</t>
  </si>
  <si>
    <t>Bloqueador DC 2,4 y 2,92 (4 unidades)</t>
  </si>
  <si>
    <t>Material oficina: toner y sello</t>
  </si>
  <si>
    <t>Posters para congreso EuMW (8 unidades)</t>
  </si>
  <si>
    <t>GVAL concesiones, SL</t>
  </si>
  <si>
    <t>Actos protocolarios - Reunión Agencia Espacial Europea ECSS</t>
  </si>
  <si>
    <t>Limpieza salas limpias Septiembre2017</t>
  </si>
  <si>
    <t>Gestoria Septiembre 2017</t>
  </si>
  <si>
    <t>Envío internacional: amplificador alta potencia para reparar</t>
  </si>
  <si>
    <t>Nuevo Avión - DArgiles  - Galileo Master Eval - Praga (RCH)</t>
  </si>
  <si>
    <t>Soc.Est. Correos y Telégrafos, SA</t>
  </si>
  <si>
    <t>Envío de carta certificada con acuse de recibo</t>
  </si>
  <si>
    <t>Sellos nacionales e internacionales</t>
  </si>
  <si>
    <t>Three Crowns Hotel</t>
  </si>
  <si>
    <t>Hotel - DArgiles  - Galileo Master Eval - Praga (RCH)</t>
  </si>
  <si>
    <t>Fundación Turismo VLC de la CV</t>
  </si>
  <si>
    <t>Guías turísticas Valencia inglés -  6th International Colloquium</t>
  </si>
  <si>
    <t>David Argilés Ortiz</t>
  </si>
  <si>
    <t>Indemnización - DArgiles - Galileo Master Eval - Praga (RCH)</t>
  </si>
  <si>
    <t>Envío de cartas certificadas con acuse de recibo (2)</t>
  </si>
  <si>
    <t>Hotel - DArgiles  - EuMW2017 - Nuremberg (D)</t>
  </si>
  <si>
    <t>Avión - DArgiles  - EuMW2017 - Nuremberg (D)</t>
  </si>
  <si>
    <t>Indemnización - DArgiles -  EuMW2017 - Nuremberg (D)</t>
  </si>
  <si>
    <t>Taladro de columna Bosch</t>
  </si>
  <si>
    <t>Ferreteía Aurelio, SL</t>
  </si>
  <si>
    <t>Bridas de varios tamaños</t>
  </si>
  <si>
    <t>Le Meridien Grand Hotel</t>
  </si>
  <si>
    <t>Reparación sensor de potencia E4413A-US38482095</t>
  </si>
  <si>
    <t>Filtro 11SH10-2500/X5000-O/O</t>
  </si>
  <si>
    <t>Material laboratorio: tornillos A4 M3</t>
  </si>
  <si>
    <t>Fotocopias b/n y color precio por copia T3-2017</t>
  </si>
  <si>
    <t>Avión - DArgiles  - Galileo Masters - Tallín (E)</t>
  </si>
  <si>
    <t>TLG Hotel - Tallink</t>
  </si>
  <si>
    <t xml:space="preserve">Hotel - DArgiles -  Galileo Masters - Tallín (E) </t>
  </si>
  <si>
    <t>Actuaciones Urbanas de VLC, Sa</t>
  </si>
  <si>
    <t>Parking plaza la Reina - Congreso</t>
  </si>
  <si>
    <t xml:space="preserve">Indemnización - DArgiles -  Galileo Masters - Tallín (E) </t>
  </si>
  <si>
    <t>Material oficina: adhesivo para posters</t>
  </si>
  <si>
    <t>Varios productos químicos: etanol, propanol, acetona</t>
  </si>
  <si>
    <t>Adaptador para guía de onda</t>
  </si>
  <si>
    <t>Acetona multisolvente</t>
  </si>
  <si>
    <t>Telefonica de España</t>
  </si>
  <si>
    <t>Telefonía fija julio-agosto 2017</t>
  </si>
  <si>
    <t>Bomba de vacío Scrollvac SC60D</t>
  </si>
  <si>
    <t>AR France SASU</t>
  </si>
  <si>
    <t>Reparación amplificador alta potencia RF</t>
  </si>
  <si>
    <t>Punt sistemes</t>
  </si>
  <si>
    <t>Implementación en sistema Synergy control horario</t>
  </si>
  <si>
    <t>Internationa Supply Management, SL</t>
  </si>
  <si>
    <t>Pegamento especial: Hysol EA9394</t>
  </si>
  <si>
    <t>Filtros 11SH10</t>
  </si>
  <si>
    <t>Bobina de DVD</t>
  </si>
  <si>
    <t>Varios envíos nacionales e intern.:Documentos, muestras, componentes y merchandising</t>
  </si>
  <si>
    <t>Limpieza salas limpias Octubre 2017</t>
  </si>
  <si>
    <t>Gestoría Octubre 2017</t>
  </si>
  <si>
    <t>Instant Link, SRL</t>
  </si>
  <si>
    <t>Transporte VLC-BCN-VLC bomba de vacío Scroll</t>
  </si>
  <si>
    <t>Envío desde Alemania Material EuMW2017</t>
  </si>
  <si>
    <t>Alfredo Castelló Escrivá</t>
  </si>
  <si>
    <t>Suministros botiquín</t>
  </si>
  <si>
    <t>Producto químico - Propilengicol purísimo</t>
  </si>
  <si>
    <t>Cajas de plástico para equipos</t>
  </si>
  <si>
    <t>Avión - DArgiles  - Galileo Masters - Tallín (E) - MALETA</t>
  </si>
  <si>
    <t>Varios productos químicos: Alcohol n-amílico y alcohol n-hexílico</t>
  </si>
  <si>
    <t>Trabajos de fontanería en LabMat y LabRF: sacar tomas y repara fuga en circuito cerrado dee agua</t>
  </si>
  <si>
    <t>Lodestar Service 2002, SL</t>
  </si>
  <si>
    <t>Desmontar, trasladar y almacenar mobiliario a otra sala</t>
  </si>
  <si>
    <t>Portatil DELL XPS simulación electromagnética con docking y conversor DVI</t>
  </si>
  <si>
    <t>Universitat de València</t>
  </si>
  <si>
    <t>Determinación de posibles contaminantes en seis muestras</t>
  </si>
  <si>
    <t>Milmega Limited</t>
  </si>
  <si>
    <t>Reparación amplificador Milmega SSPA AS0822-360</t>
  </si>
  <si>
    <t>Retribuciones noviembre 2017</t>
  </si>
  <si>
    <t>Seguridad social noviembre 2017</t>
  </si>
  <si>
    <t>Carga de gas refrigerante y analizador digital</t>
  </si>
  <si>
    <t>Avión - EuMW2017 - Nuremberg (D)</t>
  </si>
  <si>
    <t>Hotel - EuMW2017 - Nuremberg (D)</t>
  </si>
  <si>
    <t>Indemnización - EuMW2017 - Nuremberg (D)</t>
  </si>
  <si>
    <t>Avión - Galileo Masters - Tallín (E)</t>
  </si>
  <si>
    <t xml:space="preserve">Hotel- Galileo Masters - Tallín (E) </t>
  </si>
  <si>
    <t xml:space="preserve">Indemnización - Galileo Masters - Tallín (E) </t>
  </si>
  <si>
    <t>Personal externo VSC</t>
  </si>
  <si>
    <t>Personal VSC</t>
  </si>
  <si>
    <t>Factura 2017/9</t>
  </si>
  <si>
    <t>Abono condonación ingreso cheques</t>
  </si>
  <si>
    <t>INTA</t>
  </si>
  <si>
    <t>Factura 2017/12</t>
  </si>
  <si>
    <t>Teléfonos inalámbricos (4)</t>
  </si>
  <si>
    <t>Global Post Security Solutions, SL</t>
  </si>
  <si>
    <t>Sobres de seguridad blancos</t>
  </si>
  <si>
    <t>Tarreyma, SL</t>
  </si>
  <si>
    <t>Mecanizar agujeros en galletas</t>
  </si>
  <si>
    <t>Indemnización - DArgilés - Reunión para EuMW2018 - Madrid €</t>
  </si>
  <si>
    <t>Gestión de materiales, diseño y mecanizado. Sistema de acoplamiento.</t>
  </si>
  <si>
    <t>Pieza de aluminio dimensiones: 170mm x 70mm</t>
  </si>
  <si>
    <t>Pieza de cobre semiduro</t>
  </si>
  <si>
    <t>Revisión extintores del Laboratorio de Materiales</t>
  </si>
  <si>
    <t>Limpieza salas limpias Noviembre 2017</t>
  </si>
  <si>
    <t>Gestoría Noviembre 2017</t>
  </si>
  <si>
    <t>Concierto gestión Prevención de Riesgos Laborales (25%)</t>
  </si>
  <si>
    <t>Varios envíos nacionales e intern:Documentos, muestras y componentes.</t>
  </si>
  <si>
    <t xml:space="preserve">Reunión ESA-VSC Galileo </t>
  </si>
  <si>
    <t>Traslado botella de Helio desde LabMat</t>
  </si>
  <si>
    <t>Drager Safety Hispania, SA</t>
  </si>
  <si>
    <t>Detector de gases POLYTRON C3000</t>
  </si>
  <si>
    <t>Bomba de vacío Scrollvac 10 plus 1-ph</t>
  </si>
  <si>
    <t>Tasa por inserción DOCV 0465935318125</t>
  </si>
  <si>
    <t>Tasa por inserción DOCV 0465935318046</t>
  </si>
  <si>
    <t>Milexia Ibérica, SA</t>
  </si>
  <si>
    <t>Banco de ensayos de radiofrecuencia de alta potencia en bandas Q/V</t>
  </si>
  <si>
    <t>Medidor de potencia</t>
  </si>
  <si>
    <t>Sistema de agua refrigerada para sala limpia ISO7/8</t>
  </si>
  <si>
    <t>Mantenimiento detectores fugas</t>
  </si>
  <si>
    <t>Sistema de alimentación ininterrumpida - SAI Salicru SLC 3/6 ADAPT120</t>
  </si>
  <si>
    <t>Linealab, SL</t>
  </si>
  <si>
    <t>Baño térmico XT-208 Lauda Integral</t>
  </si>
  <si>
    <t>Instrumentación Específica de Materiales, SA</t>
  </si>
  <si>
    <t>Contador de partículas IsoAir 310P</t>
  </si>
  <si>
    <t>Escuela Mediterrána de Emergencias, SL</t>
  </si>
  <si>
    <t>Curso de prevención y extinción de incendios</t>
  </si>
  <si>
    <t>Mezclador de señales de radiofrecuencia en guía de onda</t>
  </si>
  <si>
    <t>CN</t>
  </si>
  <si>
    <t>EVISTR Grabadora de Voz Digital</t>
  </si>
  <si>
    <t>Telefonía fija sept-oct 2017</t>
  </si>
  <si>
    <t>Retribuciones diciembre 2017</t>
  </si>
  <si>
    <t>Seguridad social diciembre 2017</t>
  </si>
  <si>
    <t>Retribuciones extra diciembre 2017</t>
  </si>
  <si>
    <t>Intereses cancelación anticipada IPF 400</t>
  </si>
  <si>
    <r>
      <t xml:space="preserve">  Ley 5/2016, de 6 de mayo, de Cuentas Abiertas para la Generalitat Valenciana
  </t>
    </r>
    <r>
      <rPr>
        <sz val="10"/>
        <color theme="1"/>
        <rFont val="Calibri"/>
        <family val="2"/>
        <scheme val="minor"/>
      </rPr>
      <t>Fecha actualización: 31/12/2017</t>
    </r>
  </si>
  <si>
    <t>Factura 2017/10</t>
  </si>
  <si>
    <t>ATP Specials BV</t>
  </si>
  <si>
    <t>COM DEV Europe Ltd</t>
  </si>
  <si>
    <t>Factura 2017/8</t>
  </si>
  <si>
    <t>Pagos ejercicio 2018</t>
  </si>
  <si>
    <t>Cobros ejercicio 2018</t>
  </si>
  <si>
    <t>Tasa por inserción DOCV 0465935460995</t>
  </si>
  <si>
    <t>Material oficina (goma sello)</t>
  </si>
  <si>
    <t>Material oficina (sellos)</t>
  </si>
  <si>
    <t>Limpieza salas limpias Diciembre 2017</t>
  </si>
  <si>
    <t>Varios envíos internacionales a la ESA: Documentos</t>
  </si>
  <si>
    <t>Curso de la nueva Ley de Contratos del Sector Público</t>
  </si>
  <si>
    <t>Bono anual suministro agua mineral y fuente 2018 (75%)</t>
  </si>
  <si>
    <t>Reductor ISOK160</t>
  </si>
  <si>
    <t>Conductor Rotary DN 6CF</t>
  </si>
  <si>
    <t>Bono anual suministro agua mineral y fuente 2017 (25%)</t>
  </si>
  <si>
    <t>Reparación analizador de espectros E4448A-MY48250004</t>
  </si>
  <si>
    <t>Dualred, SL</t>
  </si>
  <si>
    <t>Servicio técnico reparación portatil IBM Thinkpad</t>
  </si>
  <si>
    <t>Fiatc Mutua de Seguros y Reaseguros</t>
  </si>
  <si>
    <t>Gas Helio</t>
  </si>
  <si>
    <t>Actuaciones Urbanas de VLC, SA</t>
  </si>
  <si>
    <t>Componentes de microondas (Híbridos, desfasador y atenuadores) (IVA y aduana)</t>
  </si>
  <si>
    <t>Componentes de microondas (Acopladores y filtros) (IVA y aduana)</t>
  </si>
  <si>
    <t>Cuota RedTransfer 2018</t>
  </si>
  <si>
    <t>Portatil ASUS</t>
  </si>
  <si>
    <t>Consum, S. Coop. V</t>
  </si>
  <si>
    <t>Material de limpieza para laboratorio (cámaras)</t>
  </si>
  <si>
    <t>Reparación de fuga en racores de la cámara 1</t>
  </si>
  <si>
    <t>Juntas tóricas Vitón</t>
  </si>
  <si>
    <t>Adaptador de guía de onda a coaxial WR75</t>
  </si>
  <si>
    <t>Kits fungibles compresor aire, generador de N2 y secador</t>
  </si>
  <si>
    <t>Retribuciones enero 2018</t>
  </si>
  <si>
    <t>Seguridad social enero 2018</t>
  </si>
  <si>
    <t>Parking - Curso Contratos</t>
  </si>
  <si>
    <t>Parking - Curso Contratos-2</t>
  </si>
  <si>
    <t>COM DEV EUROPE</t>
  </si>
  <si>
    <t>Factura 2017/14</t>
  </si>
  <si>
    <t>Factura 2017/16</t>
  </si>
  <si>
    <t>Transferencia AEAT Devoluciones tributarias IS</t>
  </si>
  <si>
    <t>Componentes de microondas (guía de onda sintonizable y acopladores) (IVA y aduana)</t>
  </si>
  <si>
    <t>Material oficina (Tóner impresora Samsung)</t>
  </si>
  <si>
    <t>E-Pulse Servicios de Internet, SL - Brico Geek</t>
  </si>
  <si>
    <t>Motor paso a paso y controlador</t>
  </si>
  <si>
    <t>Thorlabs SAS</t>
  </si>
  <si>
    <t>Pañuelos para lentes ópticas</t>
  </si>
  <si>
    <t>Parking plaza la Reina - Curso Contratos-3</t>
  </si>
  <si>
    <t>Batería para portatil LENOVO 42T4688</t>
  </si>
  <si>
    <t>Prominent Inn</t>
  </si>
  <si>
    <t>Ferretería Serrans, SL</t>
  </si>
  <si>
    <t>Tornillería - Abrazaderas</t>
  </si>
  <si>
    <t>ATPI CorporateTravel</t>
  </si>
  <si>
    <t>Gestión Reserva Hotel - RMata - Reunión TECQ - Noordwijk (H)</t>
  </si>
  <si>
    <t>Western Test Systems, Inc</t>
  </si>
  <si>
    <t>Componentes de microondas - Acopladores y filtros</t>
  </si>
  <si>
    <t>Componentes de microondas - Híbridos, desfasador y atenuadores</t>
  </si>
  <si>
    <t>Gestoría Diciembre 2017</t>
  </si>
  <si>
    <t>Componentes de microondas - Guía de onda sintonizable y acopladores</t>
  </si>
  <si>
    <t>Tintorería Eurosec - Limpiezas Manilimp</t>
  </si>
  <si>
    <t>Limpieza de batas enero2018</t>
  </si>
  <si>
    <t>Envío de componentes desde USA</t>
  </si>
  <si>
    <t>Concierto gestión Prevención de Riesgos Laborales (75%)</t>
  </si>
  <si>
    <t>Gestoría Enero 2018</t>
  </si>
  <si>
    <t>Limpieza salas limpias Enero 2018</t>
  </si>
  <si>
    <t>Pilas botón para pie de rey (Calibre)</t>
  </si>
  <si>
    <t>Varios envíos nacionales (Madrid) e internacionales (Holanda): Documentos y componentes</t>
  </si>
  <si>
    <t>Memoria RAM 4Gb para portatil</t>
  </si>
  <si>
    <t>Reparación amplificador PTC6437-REP SN5574</t>
  </si>
  <si>
    <t>Recogida bomba de vacío reparada en Cornellá (BCN)</t>
  </si>
  <si>
    <t>Gaveta apilable para laboratorio</t>
  </si>
  <si>
    <t>Stardock</t>
  </si>
  <si>
    <t>Software organización Fences</t>
  </si>
  <si>
    <t>Hyatt Regency Hotel</t>
  </si>
  <si>
    <t>Wondershare</t>
  </si>
  <si>
    <t xml:space="preserve">Software edición de video </t>
  </si>
  <si>
    <t>Windows 10 Pro</t>
  </si>
  <si>
    <t>Parking - Jornadas Ley Contratos Conselleria Hacienda</t>
  </si>
  <si>
    <t>Parking Curso Contratos-4</t>
  </si>
  <si>
    <t>Gavetas apilables para laboratorio</t>
  </si>
  <si>
    <t>Grabadora CD/DVD - Lector CD</t>
  </si>
  <si>
    <t>Traslado y montaje de mobiliario a laboratorios</t>
  </si>
  <si>
    <t>Envío de componentes de RF desde USA</t>
  </si>
  <si>
    <t>Electrónica Gimeno, SL</t>
  </si>
  <si>
    <t>Transformador reversible</t>
  </si>
  <si>
    <t>SW Solarwinds de gestión remota de servidores</t>
  </si>
  <si>
    <t>Telefónica de España</t>
  </si>
  <si>
    <t>Telefonía fija nov-dic 2017</t>
  </si>
  <si>
    <t>Parking Severo Ochoa</t>
  </si>
  <si>
    <t>Parking reunión en Conselleria de Hacienda - DG Presupuestos</t>
  </si>
  <si>
    <t>Ferretería Limar, SL</t>
  </si>
  <si>
    <t>Tornillería variada</t>
  </si>
  <si>
    <t>Rohde &amp; Schwarz España, SA</t>
  </si>
  <si>
    <t xml:space="preserve">Reparación del rack de amplificador </t>
  </si>
  <si>
    <t>Retribuciones febrero 2018</t>
  </si>
  <si>
    <t>Seguridad social febrero 2018</t>
  </si>
  <si>
    <t>Indemnización - Reunión TECQ - Noordwijk (H)</t>
  </si>
  <si>
    <t>Avión Ida - Reunión TECQ - Noordwijk (H)</t>
  </si>
  <si>
    <t>Avión Vuelta - Reunión TECQ - Noordwijk (H)</t>
  </si>
  <si>
    <t>Hotel - Reunión TECQ - Noordwijk (H)</t>
  </si>
  <si>
    <t>Avión -  Reunión organización IEEE IMS 2018 - Philadelphia (USA)</t>
  </si>
  <si>
    <t>Hotel -  Reunión organización IEEE IMS 2018 - Philadelphia (USA)</t>
  </si>
  <si>
    <t>Indemnización -  Reunión organización IEEE IMS 2018 - Philadelphia (USA)</t>
  </si>
  <si>
    <t>Factura 2017/15</t>
  </si>
  <si>
    <t>Reposición de sensores de equipos de detección de gases</t>
  </si>
  <si>
    <t>Leybold Hispánica,SA</t>
  </si>
  <si>
    <t>Reparación de motor bomba de vacío Scrollvac</t>
  </si>
  <si>
    <t>Filtros y válvulas</t>
  </si>
  <si>
    <t>Termopares</t>
  </si>
  <si>
    <t>Álava Ingenieros, SA</t>
  </si>
  <si>
    <t>Tarjeta de control de amplificador de alta potencia</t>
  </si>
  <si>
    <t>Reparación tarjeta de control de amplificador de alta potencia</t>
  </si>
  <si>
    <t>Conexión a grupo electrógeno de sistema de acceso y COMSOL</t>
  </si>
  <si>
    <t>Gastos importación cables alta potencia Huber Suhner</t>
  </si>
  <si>
    <t>Gastos importación transición WR51 Apollo microwave</t>
  </si>
  <si>
    <t xml:space="preserve">Crystran </t>
  </si>
  <si>
    <t>Comprobadores de contaminación molecular</t>
  </si>
  <si>
    <t>Kaiser Kraft, SAU</t>
  </si>
  <si>
    <t>Mesa elevadora estabilizada para laboratorio (2)</t>
  </si>
  <si>
    <t>A-Z Lab, SLU</t>
  </si>
  <si>
    <t>Aceite de silicona y mangueras metálicas</t>
  </si>
  <si>
    <t>Joaquin Granado Curiel</t>
  </si>
  <si>
    <t>Luminarias de laboratorio y tomas de corriente monofásicas/trifásicas</t>
  </si>
  <si>
    <t>Envío desde Italia de un filtro de microondas</t>
  </si>
  <si>
    <t>Clece, SA</t>
  </si>
  <si>
    <t>Leroy Merlín España, SLU</t>
  </si>
  <si>
    <t>Estuches para tornillería y guantes</t>
  </si>
  <si>
    <t>Vestilab clean Room, SLU</t>
  </si>
  <si>
    <t>Sillas y taburetes para laboratorio sala limpia</t>
  </si>
  <si>
    <t>Parking J. Muñoz</t>
  </si>
  <si>
    <t>Parking reunión con inspector de Trabajo</t>
  </si>
  <si>
    <t>Tecnología de vacío, SLU</t>
  </si>
  <si>
    <t>Sensores de presión para cámara de vacío</t>
  </si>
  <si>
    <t>Jornadas sobre Transparencia, Acceso a la Información del Sector Público, Buen Gobierno y Participación Ciudadana</t>
  </si>
  <si>
    <t>Victor López González - QuercusLab</t>
  </si>
  <si>
    <t>Elevadores de laboratorio</t>
  </si>
  <si>
    <t>Limpieza salas limpias Febrero 2018</t>
  </si>
  <si>
    <t>Disco duro WD 6TB</t>
  </si>
  <si>
    <t>Confecciones Ánade, SA</t>
  </si>
  <si>
    <t>Vestuario y material labortorio: monos, cubrebotas, cubrezapatos, bats, guantes, gorros, alfombras)</t>
  </si>
  <si>
    <t>Curso Novedades Contratación Pública</t>
  </si>
  <si>
    <t>Eficiencia  &amp; Calidad Mediterránea, SL</t>
  </si>
  <si>
    <t>Techos y mamparas, apertura de huecos para paso instalaciones</t>
  </si>
  <si>
    <t>Gestoría Febrero 2017</t>
  </si>
  <si>
    <t>Dragonsmarts Company LTD</t>
  </si>
  <si>
    <t>Tornillería hexagonal 6-32 304HC</t>
  </si>
  <si>
    <t>Fulton Servicios Integrales SA</t>
  </si>
  <si>
    <t xml:space="preserve">Bomba niveladora de presión </t>
  </si>
  <si>
    <t>Brida ISOk mecanizada</t>
  </si>
  <si>
    <t xml:space="preserve">Material laboratorio: tapones latón, prolongadores, cajas </t>
  </si>
  <si>
    <t>Extintores de nieve carbónica (2)</t>
  </si>
  <si>
    <t>Instalaciones y todo tipo de servicios Gimeno SL</t>
  </si>
  <si>
    <t>Material fontanería: mangueras, machones, casquillos, bocas</t>
  </si>
  <si>
    <t>Inteval Jaypa SL</t>
  </si>
  <si>
    <t>Automáticos, suministro CGBT y acometida de cuadro</t>
  </si>
  <si>
    <t>Electrónica Gimeno SL</t>
  </si>
  <si>
    <t>Material laboratorio: regleta, tornillos, conectores, carcasas condesandor</t>
  </si>
  <si>
    <t>Banco de aluminio</t>
  </si>
  <si>
    <t>Transporte de amplificador a Francia para reparación urgente</t>
  </si>
  <si>
    <t>Parking Jornadas sobre transparencia-2</t>
  </si>
  <si>
    <t>Parking Jornadas sobre transparencia-3</t>
  </si>
  <si>
    <t>Envío de adaptador de microondas desde Canadá</t>
  </si>
  <si>
    <t>Angel Tortajada Martinez</t>
  </si>
  <si>
    <t>Instalación de climatizador, distribución y puesta en servicio</t>
  </si>
  <si>
    <t>R.Santas, SL</t>
  </si>
  <si>
    <t xml:space="preserve">Trabajos de aislamientos en tuberías y sistema de sala limpia </t>
  </si>
  <si>
    <t xml:space="preserve">Reparación espectrómetro de masas QMA 200 </t>
  </si>
  <si>
    <t>Prosegur Soluc. Integ. Seg. España, SL</t>
  </si>
  <si>
    <t>Cámaras de seguridad (2x)</t>
  </si>
  <si>
    <t>Mantenimiento sistema por error en cámaras</t>
  </si>
  <si>
    <t>Transporte de amplificador reparado desde Francia</t>
  </si>
  <si>
    <t>Interparking Glorieta Paz (Valencia)</t>
  </si>
  <si>
    <t>Parking visita Notario firma aval importaciones temporales</t>
  </si>
  <si>
    <t>Worten España distrib., SL</t>
  </si>
  <si>
    <t>Funda ordenador portátil</t>
  </si>
  <si>
    <t>Disco duro externo 1 TB Seagate back-up y cable datos</t>
  </si>
  <si>
    <t>Cosín Valero, SL</t>
  </si>
  <si>
    <t>Taquillas para vestuario laboratorio sala 2</t>
  </si>
  <si>
    <t>Ferrovial Servicios SA</t>
  </si>
  <si>
    <t>Conexión lineas trifásicas y seta de seguridad LabMat</t>
  </si>
  <si>
    <t>Fabricación cajera sobre brida ISOK100</t>
  </si>
  <si>
    <t>Parking Curso Contratos-5</t>
  </si>
  <si>
    <t>Parking Jornadas sobre transparencia-1</t>
  </si>
  <si>
    <t>Retribuciones marzo 2018</t>
  </si>
  <si>
    <t>Seguridad social marzo 2018</t>
  </si>
  <si>
    <t>Factura 2017/11</t>
  </si>
  <si>
    <t>Factura 2017/13</t>
  </si>
  <si>
    <t>Carlisle Interconnect</t>
  </si>
  <si>
    <t>32 shims (espaciadores)</t>
  </si>
  <si>
    <t>Biogen Científica, SL</t>
  </si>
  <si>
    <t>Cabina de humedad NU-TK120</t>
  </si>
  <si>
    <t>Gestoría Marzo 2018</t>
  </si>
  <si>
    <t>Limpieza salas limpias Marzo 2018</t>
  </si>
  <si>
    <t>Material limpieza cámara vacío 1: espátulas, esponjas, acetona, bolsas, papel</t>
  </si>
  <si>
    <t>Vacuum Specials BV</t>
  </si>
  <si>
    <t>20 muestras para cálculo de contaminación molecular</t>
  </si>
  <si>
    <t>Telefonía fija enero-febrero 2018</t>
  </si>
  <si>
    <t>Elevadores de aluminio para laboratorio (15)</t>
  </si>
  <si>
    <t>Varios envíos nacionales e internacionales (Madrid - Holanda)</t>
  </si>
  <si>
    <t>Material laboratorio - Espaciadores (shims) - (IVA y aduana)</t>
  </si>
  <si>
    <t>Thermo Fisher Scientific SLU</t>
  </si>
  <si>
    <t>Ánodo para XPS</t>
  </si>
  <si>
    <t>Limpieza de batas abril 2018</t>
  </si>
  <si>
    <t>Limpieza de batas de laboratorio febrero 2018</t>
  </si>
  <si>
    <t xml:space="preserve">Adaptador ISO K200 </t>
  </si>
  <si>
    <t>1 clavija trifásica 32A</t>
  </si>
  <si>
    <t>Portabrocas</t>
  </si>
  <si>
    <t>Envío de shims desde USA a Valencia</t>
  </si>
  <si>
    <t>Fotocopias b/n y color precio por copia T1-2018</t>
  </si>
  <si>
    <t xml:space="preserve">Mantenimiento sistema seguridad </t>
  </si>
  <si>
    <t>Retribuciones abril 2018</t>
  </si>
  <si>
    <t>Seguridad social abril 2018</t>
  </si>
  <si>
    <t>Factura 2018/S1</t>
  </si>
  <si>
    <t>Subvención 2017 actividades I+D+i</t>
  </si>
  <si>
    <t>Gastos emisión aval para aduana AEAT importación temporal</t>
  </si>
  <si>
    <t>Comisión por informe de auditoría ejercicio 2017</t>
  </si>
  <si>
    <t>MMR-Overwave</t>
  </si>
  <si>
    <t>18 componentes de microondas en WR34</t>
  </si>
  <si>
    <t>Transporte material laboratorio - Guías de onda y otros componentes</t>
  </si>
  <si>
    <t>Material laboratorio - Guías de onda y otros componentes - (IVA y aduana)</t>
  </si>
  <si>
    <t>Plastimar Mediterránea SL</t>
  </si>
  <si>
    <t>Placa de teflón</t>
  </si>
  <si>
    <t>Fundación Universidad-Empresa de la Universitat de València</t>
  </si>
  <si>
    <t>Curso Reglamento General de la UE y nueva LOPD</t>
  </si>
  <si>
    <t>Stand ESA-VSC Conferencia Europea Microondas 2018 - Madrid</t>
  </si>
  <si>
    <t>Juan Bover Belenguer</t>
  </si>
  <si>
    <t>Firma de línea de avales importaciones temporales (Notaría)</t>
  </si>
  <si>
    <t>Gestoría Abril 2018</t>
  </si>
  <si>
    <t>Ceilhit, SLU</t>
  </si>
  <si>
    <t>Calentador exterior para cámara de vacío 1 (bake out)</t>
  </si>
  <si>
    <t>Envío de generador de señal a reparación y documentos</t>
  </si>
  <si>
    <t>Limpieza salas limpias Mayo 2018</t>
  </si>
  <si>
    <t>Transporte de materiales y equipos de Lab RF a Lab Mat</t>
  </si>
  <si>
    <t>ISECO Sistemas SL</t>
  </si>
  <si>
    <t>Abrepuertas eléctrico</t>
  </si>
  <si>
    <t>Steriltech, SL</t>
  </si>
  <si>
    <t>Reparación y sustitución de piezas en el sistema térmico HUBER</t>
  </si>
  <si>
    <t>SUTELCO S.A.</t>
  </si>
  <si>
    <t>6 conectores triaxiales POM5054-36</t>
  </si>
  <si>
    <t>Material de fontanería para conexión de toma de agua a VCH5</t>
  </si>
  <si>
    <t>Limpieza de batas de laboratorio mayo 2018</t>
  </si>
  <si>
    <t>Junta tórica con mecanizado</t>
  </si>
  <si>
    <t>Inscripción en el European Satellite Navigation Competition 2018</t>
  </si>
  <si>
    <t>Amidata SAU</t>
  </si>
  <si>
    <t>Materiales de laboratorio: lámpara, condensador, adhesivo conductivo, tubo, bolsa</t>
  </si>
  <si>
    <t>Envío de aval modificado a agente de aduanas para importación temporal</t>
  </si>
  <si>
    <t>Material adicional de fontanería para conexión de toma de agua a VCH5</t>
  </si>
  <si>
    <t>Material de laboratorio: guantes, bolsas, pegamentos</t>
  </si>
  <si>
    <t>5 ratones de ordenador</t>
  </si>
  <si>
    <t>Retribuciones mayo 2018</t>
  </si>
  <si>
    <t>Seguridad social mayo 2018</t>
  </si>
  <si>
    <t>Cobro por comisión servicios pago divisas</t>
  </si>
  <si>
    <t>Factura 2018/1</t>
  </si>
  <si>
    <t>Materiales de laboratorio: adhesivo conductivo</t>
  </si>
  <si>
    <t>Windows 10 Pro OEM</t>
  </si>
  <si>
    <t>Calservice Heratec, S.L.</t>
  </si>
  <si>
    <t>Calibración de la cámara térmica</t>
  </si>
  <si>
    <t>Richardson RFPD Spain, SL</t>
  </si>
  <si>
    <t>Cables de RF</t>
  </si>
  <si>
    <t>Parking reunión ADAC - Conselleria Transparencia</t>
  </si>
  <si>
    <t>Gestoría Mayo 2018</t>
  </si>
  <si>
    <t>Material laboratorio: paños, gorros y cubrezapatos</t>
  </si>
  <si>
    <t>Adaptador de guía de onda WR51 3-WR51 Aluminio - WRD750 a WR51</t>
  </si>
  <si>
    <t>Envío de componente de microondas para proceso de plateado</t>
  </si>
  <si>
    <t>José Antonio Blanquer, SL</t>
  </si>
  <si>
    <t>Servicio de agente de aduana: importación temporal test EEUU</t>
  </si>
  <si>
    <t>Labbox Labware S.L.</t>
  </si>
  <si>
    <t>Recipientes de laboratorio: vaso, matraz, micropipeta, cápsula de Petri, frasco graduado</t>
  </si>
  <si>
    <t>Recarga tarjeta alarma LABMAT - 629 820 863</t>
  </si>
  <si>
    <t>Artículos Papelería Sena, SL</t>
  </si>
  <si>
    <t>EMT Valencia SAU</t>
  </si>
  <si>
    <t>Autobús ida y vuelta a IVAT para depósito carta pago expediente 1400295</t>
  </si>
  <si>
    <t>Filtros sala limpia</t>
  </si>
  <si>
    <t>Envío de componente de microondas (filtro)</t>
  </si>
  <si>
    <t>Envío de componente de microondas para proceso de plateado (retorno)</t>
  </si>
  <si>
    <t>QUILINOX SL</t>
  </si>
  <si>
    <t>Material de fontanería: codos, casquillos, juntas racord, abrazaderas y tubo</t>
  </si>
  <si>
    <t>ESMAP SL</t>
  </si>
  <si>
    <t>4000 subcarpetas VSC</t>
  </si>
  <si>
    <t>Compañía Levantina de Servicios Logísticos SL</t>
  </si>
  <si>
    <t>Tóners SAMSUNG b/n (1) y color (4)</t>
  </si>
  <si>
    <t>Linealab SL</t>
  </si>
  <si>
    <t>Adaptadores para fluido térmico en VCH7</t>
  </si>
  <si>
    <t>Recipientes de laboratorio: micropipetas</t>
  </si>
  <si>
    <t>ADN Frigorífica SL</t>
  </si>
  <si>
    <t>Reparación Haake 8565</t>
  </si>
  <si>
    <t>Limpieza salas limpias Abril 2018</t>
  </si>
  <si>
    <t>Transporte de teflón de proveedor a Lab RF</t>
  </si>
  <si>
    <t>20 clamps para cámara de vacío</t>
  </si>
  <si>
    <t>Telefonía fija marzo-abril 2018</t>
  </si>
  <si>
    <t>Ventilador para bomba de vacío de VCH7</t>
  </si>
  <si>
    <t>Envío de aval original para despacho importación temporal TM</t>
  </si>
  <si>
    <t>Perkinelmer España, SL</t>
  </si>
  <si>
    <t>Espectrofotómetro FTIR - Spectrum Two</t>
  </si>
  <si>
    <t>Limpieza de batas de laboratorio junio 2018</t>
  </si>
  <si>
    <t>Curso cuestiones prácticas nueva Ley de Contratos</t>
  </si>
  <si>
    <t>Adobe Systems Software</t>
  </si>
  <si>
    <t>5 imágenes vectoriales con motivos espaciales</t>
  </si>
  <si>
    <t>Retribuciones junio 2018</t>
  </si>
  <si>
    <t>Seguridad social junio 2018</t>
  </si>
  <si>
    <t>Retribuciones extra junio 2018</t>
  </si>
  <si>
    <t>Subvención 2017 FEDER GVA</t>
  </si>
  <si>
    <t>Gestoría Junio 2018</t>
  </si>
  <si>
    <t>Instrumentación Específica de Materiales, S.A.</t>
  </si>
  <si>
    <t>Reparación contador de partículas sala limpia 1</t>
  </si>
  <si>
    <t>Gastos de gestión importación tempotal TM (II)</t>
  </si>
  <si>
    <t xml:space="preserve">Cable alargador de sensor de potencia </t>
  </si>
  <si>
    <t>Sigma Aldrich Química SLU</t>
  </si>
  <si>
    <t xml:space="preserve">Químicos: Cloroformo, parafinas, metilpensiloxano, polidimetiloxano y 2-etilexil </t>
  </si>
  <si>
    <t>Activación del módulo de señal pulsada modulada en el generador E8267D</t>
  </si>
  <si>
    <t>Limpieza salas limpias Junio 2018</t>
  </si>
  <si>
    <t>Ricotec SLU</t>
  </si>
  <si>
    <t xml:space="preserve">Impresora 3D </t>
  </si>
  <si>
    <t xml:space="preserve">Soldaduras de alta precisión, mecanizado y diseño de layout </t>
  </si>
  <si>
    <t>DISMAN SL</t>
  </si>
  <si>
    <t>2 mascarillas de protección facial y 8 filtros</t>
  </si>
  <si>
    <t>Envío de aval original para despacho importación temporal TM (II)</t>
  </si>
  <si>
    <t xml:space="preserve">Químicos: 2-etilexil </t>
  </si>
  <si>
    <t>12 licencias antivirus Panda 360</t>
  </si>
  <si>
    <t>Gielissen Exhibition &amp; Event Services BV</t>
  </si>
  <si>
    <t>Mobiliario stand EuMW 2018</t>
  </si>
  <si>
    <t>2 racor soldados a guía de onda</t>
  </si>
  <si>
    <t>RedFluid SL</t>
  </si>
  <si>
    <t>16 válvulas de aguja criógenas</t>
  </si>
  <si>
    <t>Visita del técnico por avería en  la alarma</t>
  </si>
  <si>
    <t>International Microwave Symposium</t>
  </si>
  <si>
    <t>Home2 Suites by Hilton Philadelphia - Convention Center</t>
  </si>
  <si>
    <t>Fotocopias b/n y color precio por copia T2-2018</t>
  </si>
  <si>
    <t>Material oficina (goma sello y sello)</t>
  </si>
  <si>
    <t>Reparación intercambiador de placas Huber UNISTAT 910</t>
  </si>
  <si>
    <t>Tarreyma SL</t>
  </si>
  <si>
    <t>Componentes a medida (twist compensation)</t>
  </si>
  <si>
    <t xml:space="preserve">Etailz </t>
  </si>
  <si>
    <t>Caja fuerte para llaves de seguridad</t>
  </si>
  <si>
    <t>Telefonía fija mayo-junio 2018</t>
  </si>
  <si>
    <t>FORESTAL SRL</t>
  </si>
  <si>
    <t>Flange WR42 de bajo PIM</t>
  </si>
  <si>
    <t>2 cavidades y 3 tapas para venting</t>
  </si>
  <si>
    <t>Transporte de materiales de Lab Mat a Lab RF</t>
  </si>
  <si>
    <t>Envío de lámpara Hg (Xe) a reparación</t>
  </si>
  <si>
    <t>Desdecero Diseños y Montajes SL</t>
  </si>
  <si>
    <t>Diseño cuadríptico laboratorios ESA-VSC</t>
  </si>
  <si>
    <t>Avoris Retail División SL</t>
  </si>
  <si>
    <t>ATPI</t>
  </si>
  <si>
    <t>Mecanizado sobre guía de onda para devolver planitud</t>
  </si>
  <si>
    <t>Avión  - IMS 2018 - Philadelphia (USA)</t>
  </si>
  <si>
    <t>Registro - IMS2018 - Philadelphia (USA)</t>
  </si>
  <si>
    <t>Hotel  - IMS 2018 - Philadelphia (USA)</t>
  </si>
  <si>
    <t>Indemnización  - IMS 2018 - Philadelphia (USA)</t>
  </si>
  <si>
    <t>Registro -IMS2018 - Philadelphia (USA)</t>
  </si>
  <si>
    <t>Hotel  - Philadelphia (USA)</t>
  </si>
  <si>
    <t>Avión Ida y vuelta  - Reunión en ESTEC - Noordwijk (NL)</t>
  </si>
  <si>
    <t>Avión Ida  - Reunión en ESTEC - Noordwijk (NL)</t>
  </si>
  <si>
    <t>Avión vuelta  -  Reunión en ESTEC - Noordwijk (NL)</t>
  </si>
  <si>
    <t>Hotel  -  Reunión en ESTEC - Noordwijk (NL)</t>
  </si>
  <si>
    <t>Reserva Hotel  -  Reunión en ESTEC - Noordwijk (NL)</t>
  </si>
  <si>
    <t>Indemnización  - Reunión en ESTEC - Noordwijk (NL)</t>
  </si>
  <si>
    <t>Retribuciones julio 2018</t>
  </si>
  <si>
    <t>Seguridad social julio 2018</t>
  </si>
  <si>
    <t>Atrasos enero-junio 2018 (incremento 1,5% PGE)</t>
  </si>
  <si>
    <t>Reintegro Subvención FEDER 2017</t>
  </si>
  <si>
    <t>Factura 2018/S2</t>
  </si>
  <si>
    <t>Factura 2018/2</t>
  </si>
  <si>
    <t>Liquidación periódica de aval por importación temporal</t>
  </si>
  <si>
    <t>Retribuciones agosto 2018</t>
  </si>
  <si>
    <t>Seguridad social agosto 2018</t>
  </si>
  <si>
    <t>Atrasos enero-julio 2018 (incremento 0,25% PGE)</t>
  </si>
  <si>
    <t>Seguridad social atrasos enero-julio 2018 (incremento 0,25% PGE)</t>
  </si>
  <si>
    <t>Seguridad social atrasos enero-junio 2018 (incremento 1,5% PGE)</t>
  </si>
  <si>
    <t>TestWall Ltd</t>
  </si>
  <si>
    <t>ElectroMeters (2x)</t>
  </si>
  <si>
    <t>Gas representativo de atmósfera de Marte</t>
  </si>
  <si>
    <t>Transporte de amplificador de alta potencia RF para reparación (Francia)</t>
  </si>
  <si>
    <t>Envío controlador Unistat 910 a reparación</t>
  </si>
  <si>
    <t>Imprenta 3000 cuadrípticos laboratorios ESA-VSC</t>
  </si>
  <si>
    <t>Gestoría Julio 2018</t>
  </si>
  <si>
    <t>Limpieza salas limpias Julio 2018</t>
  </si>
  <si>
    <t>Lasing SA</t>
  </si>
  <si>
    <t>Fuente de luz UV 500W DC</t>
  </si>
  <si>
    <t>5 cabezales de medida para sensor de vacío IE90 DN25KF</t>
  </si>
  <si>
    <t>Químicos: metilpensiloxano</t>
  </si>
  <si>
    <t>Telefonía fija julio-agosto 2018</t>
  </si>
  <si>
    <t>Reparación biométrico hall VSC</t>
  </si>
  <si>
    <t>Gestoría Agosto 2018</t>
  </si>
  <si>
    <t>Material laboratorio - Componentes de microondas en WR159 y 2 en WR34 - (IVA y Aduana)</t>
  </si>
  <si>
    <t>Retribuciones septiembre 2018</t>
  </si>
  <si>
    <t>Seguridad social septiembre 2018</t>
  </si>
  <si>
    <t>Retribuciones septiembre 2018 (permiso paternidad)</t>
  </si>
  <si>
    <t>Reparación controlador Unistat 910W</t>
  </si>
  <si>
    <t>Media and Communications Ltd (via Amazon)</t>
  </si>
  <si>
    <t>2 Polycom SoundStation 2 LCD</t>
  </si>
  <si>
    <t>Gestoría Septiembre 2018</t>
  </si>
  <si>
    <t>21 componentes de microondas en WR159 y 2 en WR34</t>
  </si>
  <si>
    <t>ANA MARIA OCHANDO TARRAGA (vía Amazon)</t>
  </si>
  <si>
    <t>Medidor de consumo eléctrico</t>
  </si>
  <si>
    <t>1 botella de nitrógeno líquido</t>
  </si>
  <si>
    <t>2 botellas de nitrógeno gas + 1 botella de nitrógeno gas y 1 botella de aire comprimido</t>
  </si>
  <si>
    <t xml:space="preserve">Transporte de componentes de microondas en WR159 y 2 en WR34 </t>
  </si>
  <si>
    <t>Transporte de material promocional a la EuMW2018 en Madrid + Transporte de fuente de luz UV para reparación</t>
  </si>
  <si>
    <t>Instrumentos de medida SL</t>
  </si>
  <si>
    <t>4 sondas de fibra óptica de 5mm</t>
  </si>
  <si>
    <t xml:space="preserve">Químicos: 2 litros de cloroformo  </t>
  </si>
  <si>
    <t>Material de laboratorio: pilas, cortachapas, llave ajustable, bolsas, guantes, cinta</t>
  </si>
  <si>
    <t>Reparación de equipo refrigerante DUOTEMP LAHNTECHNIK BL 058-240</t>
  </si>
  <si>
    <t>Limpieza de batas de laboratorio julio 2018</t>
  </si>
  <si>
    <t>Limpieza salas limpias Septiembre 2018</t>
  </si>
  <si>
    <t>Reparación biométrico sala limpia 2</t>
  </si>
  <si>
    <t>Material de limpieza para laboratorio: fregona, estropajo y guantes</t>
  </si>
  <si>
    <t>Curso gestión económico presupuestaria GVA</t>
  </si>
  <si>
    <t>Colegio Oficial de Ingenieros de Telecomunicación</t>
  </si>
  <si>
    <t>Curso cambios legislación LOPD y nuevo reglamento europeo RGPD</t>
  </si>
  <si>
    <t>Adquisición de amplificador de radiofrecuencia de alta potencia en onda contínua en banda L</t>
  </si>
  <si>
    <t>Limpieza de batas de laboratorio septiembre 2018</t>
  </si>
  <si>
    <t>1 batería de ordenador portátil HP</t>
  </si>
  <si>
    <t>Amazon EU SarL</t>
  </si>
  <si>
    <t>5 divisores telefónicos</t>
  </si>
  <si>
    <t>AR France</t>
  </si>
  <si>
    <t>Reparación y ajuste amplificador KAW510SP</t>
  </si>
  <si>
    <t>A1 Power Engineering</t>
  </si>
  <si>
    <t>Reparación fuente de luz UV</t>
  </si>
  <si>
    <t>Inscripción en European Microwave Week 2018</t>
  </si>
  <si>
    <t>Scharlab S.L.</t>
  </si>
  <si>
    <t>2-propanol, alcohol isopropílico, isopropanol y dimetilcarbinol (25 litros)</t>
  </si>
  <si>
    <t>6 sensores de vacío PBR 260 y PKR 251</t>
  </si>
  <si>
    <t>Fotocopias b/n y color precio por copia T3-2018</t>
  </si>
  <si>
    <t xml:space="preserve">Indemnización  -  EuMW 2018 - Madrid </t>
  </si>
  <si>
    <t xml:space="preserve">Indemnización  - EuMW 2018 - Madrid </t>
  </si>
  <si>
    <t xml:space="preserve">Indemnización - EuMW 2018 - Madrid </t>
  </si>
  <si>
    <t xml:space="preserve">Hotel  - EuMW 2018 - Madrid </t>
  </si>
  <si>
    <t xml:space="preserve">Tren AVE ida y vuelta  -  EuMW 2018 - Madrid </t>
  </si>
  <si>
    <t xml:space="preserve">Hotel  -  EuMW 2018 - Madrid </t>
  </si>
  <si>
    <t xml:space="preserve">Hotel -  EuMW 2018 - Madrid </t>
  </si>
  <si>
    <t xml:space="preserve">Tren AVE ida y vuelta  - EuMW 2018 - Madrid </t>
  </si>
  <si>
    <t>Retribuciones octubre 2018 (permiso paternidad)</t>
  </si>
  <si>
    <t>Seguridad social octubre 2018</t>
  </si>
  <si>
    <t>Retribuciones octubre 2018</t>
  </si>
  <si>
    <t>Factura 2018/S3</t>
  </si>
  <si>
    <t>Megaparking SL</t>
  </si>
  <si>
    <t>Parking reunión Plan General Auditorías 2019</t>
  </si>
  <si>
    <t>Gestoría Octubre 2018</t>
  </si>
  <si>
    <t>Aicox Soluciones S.A.</t>
  </si>
  <si>
    <t xml:space="preserve">Matriz de conmutación de RF, 35 cables y 15 adaptadores SMA </t>
  </si>
  <si>
    <t>Envío Work Order 15 a ESTEC</t>
  </si>
  <si>
    <t>2 sensores de vacío completos PKR 251</t>
  </si>
  <si>
    <t>Complementaria - Material laboratorio - Componentes de microondas en WR159 y 2 en WR34 - (IVA y Aduana)</t>
  </si>
  <si>
    <t xml:space="preserve">Hotel Tasa Turística   - DArgilés  - Reunión Proyecto H2020 - Noordwijk (NL) </t>
  </si>
  <si>
    <t xml:space="preserve">Indemnización  - DArgilés  - Reunión Proyecto H2020 - Noordwijk (NL) </t>
  </si>
  <si>
    <t>Gastos de envío del HPA</t>
  </si>
  <si>
    <t>Altaix Electrónica SA</t>
  </si>
  <si>
    <t>15 conectores en 2,92 mm</t>
  </si>
  <si>
    <t xml:space="preserve">Avión VUELTA  - DArgilés  - Reunión Proyecto H2020 - Noordwijk (NL) </t>
  </si>
  <si>
    <t xml:space="preserve">Avión IDA  - DArgilés  - Reunión Proyecto H2020 - Noordwijk (NL) </t>
  </si>
  <si>
    <t xml:space="preserve">Hotel  - DArgilés  - Reunión Proyecto H2020 - Noordwijk (NL) </t>
  </si>
  <si>
    <t>Revisión anual extintores (5) UV</t>
  </si>
  <si>
    <t>Limpieza salas limpias Octubre 2018</t>
  </si>
  <si>
    <t>Disco duro SSD Kingston</t>
  </si>
  <si>
    <t>Tela de acero inoxidable y armaflex</t>
  </si>
  <si>
    <t>Escáner plano Canon LIDE400</t>
  </si>
  <si>
    <t>Contour Design Europe LTD</t>
  </si>
  <si>
    <t xml:space="preserve">Ratón multifunción </t>
  </si>
  <si>
    <t>Alquiler 2 botellas de gas representativo atmósfera Marte</t>
  </si>
  <si>
    <t>Póliza de accidentes personal del VSC - Ampliación</t>
  </si>
  <si>
    <t>Ventanas de vacío WR112 (2 unidades)</t>
  </si>
  <si>
    <t>Envío de filtro para plateado</t>
  </si>
  <si>
    <t>Cloroformo para síntesis (7,5 litros)</t>
  </si>
  <si>
    <t>Dos adaptadores M16 macho-macho</t>
  </si>
  <si>
    <t xml:space="preserve">Recarga tarjeta alarma LABMAT - 629 820 863 - </t>
  </si>
  <si>
    <t>Domodesk SL</t>
  </si>
  <si>
    <t>3 detectores de hombre muerto</t>
  </si>
  <si>
    <t>Material oficina (Tóner impresora HP P2055d)</t>
  </si>
  <si>
    <t>4 ratones</t>
  </si>
  <si>
    <t>1 teclado</t>
  </si>
  <si>
    <t>Envío de bomba a Keysight a reparación</t>
  </si>
  <si>
    <t>Mecanizado de 6 ranuras sobre flanges WR75 y WR159</t>
  </si>
  <si>
    <t>Limpieza de batas de laboratorio octubre 2018</t>
  </si>
  <si>
    <t>Aislante hcontrol hybrid (20 metros cuadrados) y cinta de aluminio refractante</t>
  </si>
  <si>
    <t>Curso sobre contratación pública y compliance</t>
  </si>
  <si>
    <t>Telefonía fija septiembre-octubre 2018</t>
  </si>
  <si>
    <t xml:space="preserve">Indemnización  - Reunión Proyecto H2020 - Noordwijk (NL) </t>
  </si>
  <si>
    <t xml:space="preserve">Indemnización   - Reunión Proyecto H2020 - Noordwijk (NL) </t>
  </si>
  <si>
    <t xml:space="preserve">Hotel Tasa Turística   - Reunión Proyecto H2020 - Noordwijk (NL) </t>
  </si>
  <si>
    <t xml:space="preserve">Avión VUELTA  - Reunión Proyecto H2020 - Noordwijk (NL) </t>
  </si>
  <si>
    <t xml:space="preserve">Hotel  - Reunión Proyecto H2020 - Noordwijk (NL) </t>
  </si>
  <si>
    <t xml:space="preserve">Avión IDA  - Reunión Proyecto H2020 - Noordwijk (NL) </t>
  </si>
  <si>
    <t>Retribuciones noviembre 2018</t>
  </si>
  <si>
    <t>Seguridad social noviembre 2018</t>
  </si>
  <si>
    <t>Sgenia Industrial</t>
  </si>
  <si>
    <t>Factura 2018/5</t>
  </si>
  <si>
    <t>Oxford Space Systems Ltd</t>
  </si>
  <si>
    <t>Factura 2018/3</t>
  </si>
  <si>
    <t>Factura 2018/6</t>
  </si>
  <si>
    <r>
      <t xml:space="preserve">  Ley 5/2016, de 6 de mayo, de Cuentas Abiertas para la Generalitat Valenciana
  </t>
    </r>
    <r>
      <rPr>
        <sz val="10"/>
        <color theme="1"/>
        <rFont val="Calibri"/>
        <family val="2"/>
        <scheme val="minor"/>
      </rPr>
      <t>Fecha actualización: 31/12/2018</t>
    </r>
  </si>
  <si>
    <t>Maxano GmbH</t>
  </si>
  <si>
    <t>Memoria RAM 2GB workstation thinkcentre</t>
  </si>
  <si>
    <t>GD Energy Services SAU</t>
  </si>
  <si>
    <t>Actualización de memoria y protocolos de instalación radiactiva UPV-VSC</t>
  </si>
  <si>
    <t>Gestoría Noviembre  2018</t>
  </si>
  <si>
    <t>2 válvulas antirretorno de gases, tubo flexible y racores</t>
  </si>
  <si>
    <t>Materiales de laboratorio:bombillas, carcasa, conector, lámina, cinta</t>
  </si>
  <si>
    <t>Securitas Seguridad España SA</t>
  </si>
  <si>
    <t>Cambio de batería y reprogramación centralita seguridad</t>
  </si>
  <si>
    <t>Guantes de nitrilo</t>
  </si>
  <si>
    <t>Reparación guía de onda</t>
  </si>
  <si>
    <t>Revisión y recarga extintores de CO2 y agua</t>
  </si>
  <si>
    <t>Envío de NDA a Airbus PZL</t>
  </si>
  <si>
    <t>Rack 31U</t>
  </si>
  <si>
    <t>Limpieza salas limpias Noviembre 2018</t>
  </si>
  <si>
    <t>20 abrazaderas rápidas de cámara de vacío</t>
  </si>
  <si>
    <t>Depósito para humectador de sala limpia 1</t>
  </si>
  <si>
    <t>Ricotec (Grupo solitium)</t>
  </si>
  <si>
    <t>Fungible impresora 3D: placa cama perforada</t>
  </si>
  <si>
    <t>3 sensores de presión</t>
  </si>
  <si>
    <t>10 tomas de corriente incluyendo protecciones</t>
  </si>
  <si>
    <t>Osciloscopio digital</t>
  </si>
  <si>
    <t xml:space="preserve">8 cables de alimentación de 3 metros </t>
  </si>
  <si>
    <t>Tasa por inserción DOCV 0465940446063</t>
  </si>
  <si>
    <t>Terminal redondo M8 amarillo</t>
  </si>
  <si>
    <t>10 metros de forro de armaflex</t>
  </si>
  <si>
    <t>Colectores y su conexionado para instalación de refrigeración líquida de amplificadores de alta potencia</t>
  </si>
  <si>
    <t>Retribuciones diciembre 2018</t>
  </si>
  <si>
    <t>Seguridad social diciembre 2018</t>
  </si>
  <si>
    <t>Retribuciones extra diciembre 2018</t>
  </si>
  <si>
    <t xml:space="preserve">Indemnización -  Curso TMD - Nordwijk (NL) y Londres (UK) </t>
  </si>
  <si>
    <t xml:space="preserve">Hotel  - Curso - Noordwijk (NL) </t>
  </si>
  <si>
    <t xml:space="preserve">Avión IDA y vuelta  - Curso - Noordwijk (NL) </t>
  </si>
  <si>
    <t xml:space="preserve">Hotel  - TMD - Londres (UK) </t>
  </si>
  <si>
    <t xml:space="preserve">Avión - TMD - Londres (UK) </t>
  </si>
  <si>
    <t xml:space="preserve">Avión vuelta  - TMD - Londres (UK) </t>
  </si>
  <si>
    <t>Indemnización  - Galileo Maste rs - Marsella (FR)</t>
  </si>
  <si>
    <t>Hotel  - Galileo Maste rs - Marsella (FR)</t>
  </si>
  <si>
    <t>Avión ida y vuelta  - Galileo Maste rs - Marsella (FR)</t>
  </si>
  <si>
    <t>Impuesto de sociedades 2017</t>
  </si>
  <si>
    <t>Pagos ejercicio 2019</t>
  </si>
  <si>
    <t>Cobros ejercicio 2019</t>
  </si>
  <si>
    <t xml:space="preserve">Parking Severo Ochoa </t>
  </si>
  <si>
    <t>Parking reunión TAL</t>
  </si>
  <si>
    <t>Salicru S.A.</t>
  </si>
  <si>
    <t>Reparación turbina de SAI LabMat</t>
  </si>
  <si>
    <t>Seguro de accidentes</t>
  </si>
  <si>
    <t>1 brida con retención, 1 tapa ciega y tornillería para cámara de vacío 3</t>
  </si>
  <si>
    <t>Gestoría Diciembre 2018</t>
  </si>
  <si>
    <t>Fungibles de compresor de aire, nitrógeno y secador</t>
  </si>
  <si>
    <t xml:space="preserve">Matriz de conmutación de RF y 8 cables con sus adaptadores SMA </t>
  </si>
  <si>
    <t>Envío a ESTEC de contrato H2020</t>
  </si>
  <si>
    <t>Envío reparación contador de partículas</t>
  </si>
  <si>
    <t>Guías y cables trifásica</t>
  </si>
  <si>
    <t>Reparación eléctrica del diferencial de la cámara anecoica</t>
  </si>
  <si>
    <t>n-Hexano 96% 3 litros</t>
  </si>
  <si>
    <t>Azbil Telstar Technologies S.L.U.</t>
  </si>
  <si>
    <t>Reparación bomba de vacío</t>
  </si>
  <si>
    <t>Ricoh España, SL</t>
  </si>
  <si>
    <t>Fotocopias b/n y color precio por copia T4-2018</t>
  </si>
  <si>
    <t>Limpieza de batas de laboratorio diciembre 2018</t>
  </si>
  <si>
    <t>Limpieza salas limpias Diciembre 2018</t>
  </si>
  <si>
    <t>Vigilancia de la salud</t>
  </si>
  <si>
    <t>Reparación ordenador portátil (ventilador) y batería</t>
  </si>
  <si>
    <t>Bono anual suministro agua mineral y fuente 2018 (25%)</t>
  </si>
  <si>
    <t>Papel</t>
  </si>
  <si>
    <t>1 estructura de metal para enrollado de cables en tests de bake-out</t>
  </si>
  <si>
    <t>Telefonía fija noviembre-diciembre 2018</t>
  </si>
  <si>
    <t xml:space="preserve">Amazon EU S.a.r.L. </t>
  </si>
  <si>
    <t>3 memorias USB de 32GB</t>
  </si>
  <si>
    <t>Retribuciones enero 2019</t>
  </si>
  <si>
    <t>Seguridad social enero 2019</t>
  </si>
  <si>
    <t>Retribuciones atrasos 2018</t>
  </si>
  <si>
    <t>Seguridad social atrasos 2018</t>
  </si>
  <si>
    <t>Factura 2018/4</t>
  </si>
  <si>
    <t>Factura 2018/S4</t>
  </si>
  <si>
    <t>Ugreen Group Limited</t>
  </si>
  <si>
    <t>2 conversores RS232 a USB</t>
  </si>
  <si>
    <t>2 botellas de 10 litros de He</t>
  </si>
  <si>
    <t>Gestoría Enero 2019</t>
  </si>
  <si>
    <t>Reparación estación de gases</t>
  </si>
  <si>
    <t>1 traspaleta, 1 carro de transporte y 4 rollo de limpieza</t>
  </si>
  <si>
    <t>Materiales de laboratorio:pinzas, conectores, adaptadores, carcasa</t>
  </si>
  <si>
    <t>Módulo telecontrol de consumo de energía para sala blanca 1</t>
  </si>
  <si>
    <t>Envío a ESTEC Work Order 16 firmada</t>
  </si>
  <si>
    <t>Resistencias industriales Maxiwatt S.L.</t>
  </si>
  <si>
    <t>6 resistencias industriales para sistema SEY</t>
  </si>
  <si>
    <t>Ingeniería de procesos y producto I-MAS S.L.</t>
  </si>
  <si>
    <t>Filtro de radiofrecuencia a medida en cobre</t>
  </si>
  <si>
    <t>Faberplast Plasticos SL</t>
  </si>
  <si>
    <t>6 taquillas de metacrilato blanco</t>
  </si>
  <si>
    <t>Material de laboratorio: bridas, candados, caja almacenar y baldas</t>
  </si>
  <si>
    <t>Almussafes de mantenimiento integral SL</t>
  </si>
  <si>
    <t>Servicio de limpieza de salas blancas Enero2019</t>
  </si>
  <si>
    <t>Transporte de equipamiento científico-técnico a LabMat</t>
  </si>
  <si>
    <t>Ibermedia Servicios TIC SL</t>
  </si>
  <si>
    <t>3 ordenadores portátiles de laboratorio</t>
  </si>
  <si>
    <t xml:space="preserve">Seguro de responsabilidad civil  </t>
  </si>
  <si>
    <t>1 monitor para PC</t>
  </si>
  <si>
    <t>Fedex Spain SL</t>
  </si>
  <si>
    <t>Componentes de microondas en banda P: acopladores, atenuadores y desfasadores (IVA y aduana)</t>
  </si>
  <si>
    <t>Tasa por inserción DOCV 0465940816862</t>
  </si>
  <si>
    <t>Reparación cámara de vacío 2 con implementación de 3 puertos adicionales</t>
  </si>
  <si>
    <t>1 carro plataforma, cinta adhesiva y papel de limpieza de laboratorio</t>
  </si>
  <si>
    <t>Urrutiabeascoa 2000 SL</t>
  </si>
  <si>
    <t>Módulo-tarjeta de entrada-salida para F4T</t>
  </si>
  <si>
    <t>1 bomba de vacío previa SCROLLVAC 15 plus</t>
  </si>
  <si>
    <t>Servicio de mantenimiento equipo desionizadora agua</t>
  </si>
  <si>
    <t>Exclusivas online SL</t>
  </si>
  <si>
    <t>1 batería de repuesto para cámara de vídeo Sony</t>
  </si>
  <si>
    <t>LAMSE SL</t>
  </si>
  <si>
    <t>2 monitores de radiación alfa, beta y gamma</t>
  </si>
  <si>
    <t>Bono anual suministro agua mineral y fuente 2019 (75%)</t>
  </si>
  <si>
    <t>Material de limpieza para laboratorio: bolsa basura, balletas, cepillo, cubo, fregonas, lejía, papel</t>
  </si>
  <si>
    <t>Vestuario profesional Ponsich SL</t>
  </si>
  <si>
    <t>Zapatos de seguridad para manejo de cargas</t>
  </si>
  <si>
    <t>Sistema de medida de precisión TQCM (IVA y aduana)</t>
  </si>
  <si>
    <t>Componentes de microondas en banda P: acopladores, atenuadores y desfasadores</t>
  </si>
  <si>
    <t>Reparación bomba de vacío Scroll</t>
  </si>
  <si>
    <t>Clim Suministros Online S.L.</t>
  </si>
  <si>
    <t>4 rollos de papel de aluminio industrial sin fibra (400mts) y banda ancha</t>
  </si>
  <si>
    <t>Limpieza de batas de laboratorio enero 2019</t>
  </si>
  <si>
    <t>Escáner de documentos continuo</t>
  </si>
  <si>
    <t>Tasa por inserción DOCV 0465941114362</t>
  </si>
  <si>
    <t>4 bandeja de polipropileno</t>
  </si>
  <si>
    <t>2 rollos de papel de aluminio alta pureza</t>
  </si>
  <si>
    <t>3 cámaras de monitorización remota</t>
  </si>
  <si>
    <t>CrystalTek Corporation</t>
  </si>
  <si>
    <t>Sistema de medida de precisión TQCM</t>
  </si>
  <si>
    <t>Retribuciones febrero 2019</t>
  </si>
  <si>
    <t>Seguridad social febrero 2019</t>
  </si>
  <si>
    <t>Factura 2019/1 y 2018/7</t>
  </si>
  <si>
    <t>Comisión transferencia divisas</t>
  </si>
  <si>
    <t>2 sondas PT-100 a medida embebidas</t>
  </si>
  <si>
    <t>Filamento de repuesto para sensor de presión VCH SEY</t>
  </si>
  <si>
    <t>Reparación y optimización BBDD Exchange 2007</t>
  </si>
  <si>
    <t>Envío de amplificador de alta potencia a reparación urgente</t>
  </si>
  <si>
    <t>Mopas para limpieza de sala blanca</t>
  </si>
  <si>
    <t>Material de fontanería: codos y gomas</t>
  </si>
  <si>
    <t>Reparación sistema comunicaciones ZAR</t>
  </si>
  <si>
    <t>Envío factura INDRA</t>
  </si>
  <si>
    <t>Material de fontanería: codos y machones</t>
  </si>
  <si>
    <t>5 ratones de PC</t>
  </si>
  <si>
    <t>2 cables serie</t>
  </si>
  <si>
    <t>Parking Glorieta</t>
  </si>
  <si>
    <t>Parking visita notario para firma</t>
  </si>
  <si>
    <t>Gestoría Febrero 2019</t>
  </si>
  <si>
    <t>SAFER S.N.C. di Berti G. e Castellucci G.</t>
  </si>
  <si>
    <t>10 mascarillas con filtro de partículas certificado EN149</t>
  </si>
  <si>
    <t>Envío de amplificador de alta potencia a reparación urgente AR FR</t>
  </si>
  <si>
    <t>Verificación alimentación bomba de vacío VCH7</t>
  </si>
  <si>
    <t>Servicio de limpieza de salas blancas Marzo 2019</t>
  </si>
  <si>
    <t>Reparación amplificador alta potencia RF 500T8G18</t>
  </si>
  <si>
    <t>Transiciones, adaptadores, juntas y bridas de vacío</t>
  </si>
  <si>
    <t>2 controladores de bomba criogénica</t>
  </si>
  <si>
    <t>20 litros de fluido térmico Kryo 90</t>
  </si>
  <si>
    <t>DISAI Automatic Systems SL</t>
  </si>
  <si>
    <t>Manómetro</t>
  </si>
  <si>
    <t>Bolígrafos VSC</t>
  </si>
  <si>
    <t>Tecnología de Vacío SLU</t>
  </si>
  <si>
    <t xml:space="preserve">4 sensores de vacío PBR 260 </t>
  </si>
  <si>
    <t>Recogida de amplificador de alta potencia a reparación urgente AR FR</t>
  </si>
  <si>
    <t>4 garras de vacío y 2 alimentadores de sensor de presión ITR90</t>
  </si>
  <si>
    <t>Bricomart SLU</t>
  </si>
  <si>
    <t>Cinta adhesiva de aluminio</t>
  </si>
  <si>
    <t>Curso sobre contratación pública y compliance 2019</t>
  </si>
  <si>
    <t>Filtro de radiofrecuencia 4 polos a medida en cobre</t>
  </si>
  <si>
    <t>Lodestar Service 2002 SL</t>
  </si>
  <si>
    <t>Servicios de desmontaje, traslado y montaje de mobiliario de laboratorio</t>
  </si>
  <si>
    <t>Telefonía fija ENERO-FEBRERO 2019</t>
  </si>
  <si>
    <t>Protección Radiológica SL</t>
  </si>
  <si>
    <t>Contenedor de fuentes radioactivas</t>
  </si>
  <si>
    <t>Tasa por inserción DOGV 0465941466532</t>
  </si>
  <si>
    <t>Retribuciones marzo 2019</t>
  </si>
  <si>
    <t>Seguridad social marzo 2019</t>
  </si>
  <si>
    <t>Universitat Politècnica de València</t>
  </si>
  <si>
    <t>APR 8100045846 proyecto H2020 (IVA)</t>
  </si>
  <si>
    <t>Guías flexibles en WR159</t>
  </si>
  <si>
    <t>Meester Techniel BV</t>
  </si>
  <si>
    <t>1 filtro aislado de radiofrecuencia</t>
  </si>
  <si>
    <t>Reparación de 3 impresoras Samsung CLP680ND</t>
  </si>
  <si>
    <t>CLECE S.A.</t>
  </si>
  <si>
    <t>Coffee breaks reunión anual ESA-VSC</t>
  </si>
  <si>
    <t>Mecanizado y soldatura de machón en brida ISO KF 40</t>
  </si>
  <si>
    <t>Software científico SL</t>
  </si>
  <si>
    <t>Licencia de software científico Origin Pro</t>
  </si>
  <si>
    <t>Material de laboratorio: tornillos y arandelas métrica 8</t>
  </si>
  <si>
    <t>Material de laboratorio: bases de conexión, tornillos y arandelas</t>
  </si>
  <si>
    <t>Gestoría Marzo 2019</t>
  </si>
  <si>
    <t>Ampliación Seguro accidentes</t>
  </si>
  <si>
    <t>1 ordenador portátil</t>
  </si>
  <si>
    <t>APR 8100045846</t>
  </si>
  <si>
    <t>Instrumex GmbH</t>
  </si>
  <si>
    <t>Amplificador de bajo ruido HP11909A 9KHz-1GHz</t>
  </si>
  <si>
    <t>Fotocopias b/n y color precio por copia T1-2019</t>
  </si>
  <si>
    <t>PerkinElmer S.L.</t>
  </si>
  <si>
    <t>Pack de vetanas de KBr para analizador de infrarrojos</t>
  </si>
  <si>
    <t>INNOVATE POWERING ELECTRONIC S.L.</t>
  </si>
  <si>
    <t>12 baterías de repuesto para SAI</t>
  </si>
  <si>
    <t>Envío de equipos desde lab RF a lab Mat</t>
  </si>
  <si>
    <t>3 eslingas de hasta 1 tonelada de carga</t>
  </si>
  <si>
    <t>FastSpring (JitBit)</t>
  </si>
  <si>
    <t>Macro recorder Pro</t>
  </si>
  <si>
    <t>Retribuciones abril 2019</t>
  </si>
  <si>
    <t>Seguridad social abril 2019</t>
  </si>
  <si>
    <t>Factura 2019/S1</t>
  </si>
  <si>
    <t>Informe auditoría 2018</t>
  </si>
  <si>
    <t>Componentes pasivos de microondas: filtros, acopladores, atenuador, divisor</t>
  </si>
  <si>
    <t>Limpieza de batas de laboratorio feb-mar 2019</t>
  </si>
  <si>
    <t>Envío clearance DR SEC</t>
  </si>
  <si>
    <t>Envío componentes pasivos de microondas: filtros, acopladores, atenuador, divisor</t>
  </si>
  <si>
    <t>Curso sobre administración electrónica</t>
  </si>
  <si>
    <t>24 guías de onda flexibles (IVA y aduanas)</t>
  </si>
  <si>
    <t>Componentes pasivos de microondas: filtros, acopladores, atenuador, divisor (IVA y aduana)</t>
  </si>
  <si>
    <t>Gestoría Abril 2019</t>
  </si>
  <si>
    <t>Servicio de limpieza de salas blancas Abril 2019</t>
  </si>
  <si>
    <t>Mantenimiento ZAR</t>
  </si>
  <si>
    <t>José Zarcos López</t>
  </si>
  <si>
    <t>Anticongelante G13</t>
  </si>
  <si>
    <t>Apollo Microwaves Ltd</t>
  </si>
  <si>
    <t>18 guías de onda flexibles</t>
  </si>
  <si>
    <t>2 botellas de nitrógeno gas X50S</t>
  </si>
  <si>
    <t xml:space="preserve">Amplificador de bajo ruido ZFL1000LN 0,1MHz-1000MHz con filtro </t>
  </si>
  <si>
    <t>Ordenador portátil Lenovo Thinkpad T440</t>
  </si>
  <si>
    <t>2 guías de onda flexibles</t>
  </si>
  <si>
    <t>Firma de la prorroga de línea de avales importaciones temporales (Notaría)</t>
  </si>
  <si>
    <t>Muestra filtro de multipactor a 10 MHz</t>
  </si>
  <si>
    <t>Válvula de aspiración de compresor de aire</t>
  </si>
  <si>
    <t>Solenoide de compresor de aire</t>
  </si>
  <si>
    <t>Dos protecciones eléctricas de SAI</t>
  </si>
  <si>
    <t>Niceshops GmbH</t>
  </si>
  <si>
    <t>Material fungible impresora 3D</t>
  </si>
  <si>
    <t>Material de vacío: codos, reducciones, válvula de alivio</t>
  </si>
  <si>
    <t>Propanol, propilenglicol purísimo, propanodiol</t>
  </si>
  <si>
    <t>Beckspedition</t>
  </si>
  <si>
    <t>Descarga y transporte equipos ESA-VSC para EuMCE 2019</t>
  </si>
  <si>
    <t>Bridas, Cinta doble cara y armaflex caucho</t>
  </si>
  <si>
    <t>Kit de filtros, aceite y purgador del sistema de aire comprimido y nitrógeno</t>
  </si>
  <si>
    <t>Switch 8 puertos PoE+</t>
  </si>
  <si>
    <t>Material de embalar</t>
  </si>
  <si>
    <t>Kit de fungibles del generador de nitrógeno gas</t>
  </si>
  <si>
    <t>Envío clearance DR SEC II</t>
  </si>
  <si>
    <t>Envío móvil DR ESAC</t>
  </si>
  <si>
    <t>Material de limpieza para laboratorio: apósitos, bastoncillos, jabón</t>
  </si>
  <si>
    <t xml:space="preserve">Envío pegamento especial </t>
  </si>
  <si>
    <t>Material de vacío: válvula de alivio</t>
  </si>
  <si>
    <t>Retribuciones mayo 2019</t>
  </si>
  <si>
    <t>Seguridad social mayo 2019</t>
  </si>
  <si>
    <t>Computadoras, Redes e Ingeniería, S.A.U.</t>
  </si>
  <si>
    <t>Factura 2019/4</t>
  </si>
  <si>
    <t>Factura 2019/3</t>
  </si>
  <si>
    <t>Subvención FEDER 2018</t>
  </si>
  <si>
    <t>Subvención GJIDI 2018</t>
  </si>
  <si>
    <t>Subvención GJIDI 2019 - 1</t>
  </si>
  <si>
    <t>Richardson RFPD Spain SL</t>
  </si>
  <si>
    <t>6 cables de alta potencia de radiofrecuencia (2)</t>
  </si>
  <si>
    <t>Exposale CZ s.r.o.</t>
  </si>
  <si>
    <t>Mobiliario para stand en European Microwave Conference in Central Europe</t>
  </si>
  <si>
    <t>Disco duro servidor simulación</t>
  </si>
  <si>
    <t>Euro Depot España SAU</t>
  </si>
  <si>
    <t>Rollo lana de roca con aluminio</t>
  </si>
  <si>
    <t>Telefonía fija MARZO - ABRIL 2019</t>
  </si>
  <si>
    <t>Gestoría Mayo 2019</t>
  </si>
  <si>
    <t>Servicio de limpieza de salas blancas Mayo 2019</t>
  </si>
  <si>
    <t>Reparación de medidor de potencia de radiofrecuencia</t>
  </si>
  <si>
    <t>10 conectores TNC y 25 conectores SMA</t>
  </si>
  <si>
    <t>Inscripción en el European Satellite Navigation Competition 2019</t>
  </si>
  <si>
    <t>Parking Plaza de la Reina</t>
  </si>
  <si>
    <t>Reunión grupo de trabajo contratación</t>
  </si>
  <si>
    <t>Envío bomba sustitutiva desde Leybold a VSC</t>
  </si>
  <si>
    <t>Curso sobre contratación pública: taller práctico</t>
  </si>
  <si>
    <t>1 conmutador eléctrico IP alta potencia</t>
  </si>
  <si>
    <t>Retribuciones junio 2019</t>
  </si>
  <si>
    <t>Seguridad social junio 2019</t>
  </si>
  <si>
    <t>Retribuciones extra junio 2019</t>
  </si>
  <si>
    <t>INDRA Sistemas SA</t>
  </si>
  <si>
    <t>Subvención 2018</t>
  </si>
  <si>
    <t>Factura 2019/2</t>
  </si>
  <si>
    <t>Soler, Prevención y Seguridad S.A.</t>
  </si>
  <si>
    <t>Servicio de mantenimiento de extintores</t>
  </si>
  <si>
    <t>EMC PARTNER France</t>
  </si>
  <si>
    <t>Reparación amplificador alta potencia RF IFI-PT251-2KW-L399-1007 - diagnóstico IFI USA</t>
  </si>
  <si>
    <t>Instrumentos de Medida SL</t>
  </si>
  <si>
    <t>Reparación amplificador de corriente variable</t>
  </si>
  <si>
    <t>Videoportero e instalación para laboratorio de materiales</t>
  </si>
  <si>
    <t>Controlador de bomba de vacío para TVAC2</t>
  </si>
  <si>
    <t>Limpieza de batas de laboratorio abr-jun 2019</t>
  </si>
  <si>
    <t>AMEZCUA RETAIL, S.L.</t>
  </si>
  <si>
    <t>1 bote de pintura de 4 litros Bruger para airlock</t>
  </si>
  <si>
    <t>2 regletas eléctricas con puerto USB incorporado</t>
  </si>
  <si>
    <t>Cables de control</t>
  </si>
  <si>
    <t xml:space="preserve">Hotel  - DArgilés  - EuMW 2019 - París (FR)  </t>
  </si>
  <si>
    <t xml:space="preserve">Avión  - DArgilés  - EuMW 2019 - París (FR) </t>
  </si>
  <si>
    <t>Gestoría Junio 2019</t>
  </si>
  <si>
    <t>1 bomba de vacío turbomolecular 450</t>
  </si>
  <si>
    <t>Neptury Technologies SL</t>
  </si>
  <si>
    <t>Modificación de mejora de cámara de vacío SEY large (nuevos puertos)</t>
  </si>
  <si>
    <t>2 piezas mecanizadas en aluminio, 2 piezas mecanizadas en cobre y 1 pieza mecanizada en acero</t>
  </si>
  <si>
    <t>Devolución bomba sustitutiva desde Leybold a VSC</t>
  </si>
  <si>
    <t>Rosario Vidal Blasco (Farmacia)</t>
  </si>
  <si>
    <t>50 jeringas de tres cuerpos para aplicación de epoxy</t>
  </si>
  <si>
    <t>Servicio de limpieza de salas blancas Junio 2019</t>
  </si>
  <si>
    <t>Jesús Checa Casas</t>
  </si>
  <si>
    <t>Muelle de cierre automático de puerta</t>
  </si>
  <si>
    <t>Bestek Global Ltd</t>
  </si>
  <si>
    <t>1 torre eléctrica con puerto USB</t>
  </si>
  <si>
    <t>Amplificador IFI (IVA y aduana)</t>
  </si>
  <si>
    <t>Ignasi García Roda</t>
  </si>
  <si>
    <t>1 motor, 2 controladores y 2 cables</t>
  </si>
  <si>
    <t>Cosin Valero SL</t>
  </si>
  <si>
    <t>2 armarios bajos</t>
  </si>
  <si>
    <t>1 servidor de simulación i9</t>
  </si>
  <si>
    <t>Envío urgente de aisladores de alta potencia en radiofrecuencia</t>
  </si>
  <si>
    <t xml:space="preserve">Licencias antivirus </t>
  </si>
  <si>
    <t>Fotocopias b/n y color precio por copia T2-2019</t>
  </si>
  <si>
    <t>Lasing S.A.</t>
  </si>
  <si>
    <t>Fuente de luz UV 200W</t>
  </si>
  <si>
    <t>Aplicaciones Mecánicas del Caucho S.A.</t>
  </si>
  <si>
    <t>1 tira de silentblock Sylomer</t>
  </si>
  <si>
    <t>Reparación fallo eléctrico rack de control TVAC2</t>
  </si>
  <si>
    <t>Bypass de fluido térmico para LAUDA XT1590</t>
  </si>
  <si>
    <t>Andalo Gianni SRL</t>
  </si>
  <si>
    <t>Diplexor</t>
  </si>
  <si>
    <t>Alquiler de bomba de vacío</t>
  </si>
  <si>
    <t xml:space="preserve">Actualización de Firmware para controlador F4T </t>
  </si>
  <si>
    <t>Filtro de radiofrecuencia a medida en aluminio</t>
  </si>
  <si>
    <t>L.A.B. Circuits, SA</t>
  </si>
  <si>
    <t>54 circuitos de control en 3 PCBs</t>
  </si>
  <si>
    <t>Telefonía fija MAYO - JUNIO 2019</t>
  </si>
  <si>
    <t>Soc. Estatal Correos y Telégrafos, SA</t>
  </si>
  <si>
    <t>Burofax Premium Plus</t>
  </si>
  <si>
    <t>Retribuciones julio 2019</t>
  </si>
  <si>
    <t>Seguridad social julio 2019</t>
  </si>
  <si>
    <t>Reintegro FEDER 2018 (remanentes de ejecución)</t>
  </si>
  <si>
    <t>Factura 2019/S2</t>
  </si>
  <si>
    <t>Retribuciones agosto 2019</t>
  </si>
  <si>
    <t>Seguridad social agosto 2019</t>
  </si>
  <si>
    <t>Facturas 2019/5/6/7/8/9</t>
  </si>
  <si>
    <t>4 mangueras -90+150, 80 litros de fluido -95+160 y 10 adaptadores</t>
  </si>
  <si>
    <t>Alava Ingenieros SA</t>
  </si>
  <si>
    <t>Reparación amplificador alta potencia Milmega AS0822-360-ST014</t>
  </si>
  <si>
    <t>Gestoría Julio 2019</t>
  </si>
  <si>
    <t>Sustitución módulo de control de compresor GA30FF</t>
  </si>
  <si>
    <t xml:space="preserve">Sociedad Estatal de Correos y Telégrafos S.A. </t>
  </si>
  <si>
    <t>Envío a ESTEC de mezclador de RF</t>
  </si>
  <si>
    <t>Material fungible de vacío</t>
  </si>
  <si>
    <t>6 cables de alta potencia de radiofrecuencia (4)</t>
  </si>
  <si>
    <t>Vicmatic SL</t>
  </si>
  <si>
    <t>Material de fontanería para conducciones de nitrógeno gas</t>
  </si>
  <si>
    <t>Servicio de limpieza de salas blancas Julio 2019</t>
  </si>
  <si>
    <t>2 licencias de Microsoft Office</t>
  </si>
  <si>
    <t>1 disco duro de 6TB para copia de seguridad</t>
  </si>
  <si>
    <t>Soporte vertical para monitores</t>
  </si>
  <si>
    <t>2 monitores, 2 cables y soporte vertical</t>
  </si>
  <si>
    <t>Ratón ergonómico</t>
  </si>
  <si>
    <t>EuMW Registration - EuMC</t>
  </si>
  <si>
    <t>Filtro de precisión</t>
  </si>
  <si>
    <t>Mobiliario stand EuMW 2019</t>
  </si>
  <si>
    <t>Comercial Química Massó SA</t>
  </si>
  <si>
    <t>Epoxy</t>
  </si>
  <si>
    <t>Gestoría Agosto 2019</t>
  </si>
  <si>
    <t>Adaptación de las cámaras de vacío 3 y 4 a baños térmicos LAUDA</t>
  </si>
  <si>
    <t>Detector de movimiento y encendido automático de iluminación de seguridad</t>
  </si>
  <si>
    <t>Gedore Iberica SL</t>
  </si>
  <si>
    <t>2 llaves dinamométricas</t>
  </si>
  <si>
    <t>Envío devolución mangueras y codos a LAUDA</t>
  </si>
  <si>
    <t>Farnell Components SL</t>
  </si>
  <si>
    <t xml:space="preserve">Tornillos acero M1.6 </t>
  </si>
  <si>
    <t>Servicio de limpieza de salas blancas Agosto 2019</t>
  </si>
  <si>
    <t>Bomba de elevación de presión para baño térmico</t>
  </si>
  <si>
    <t>Analizador de señal</t>
  </si>
  <si>
    <t>2 prolongadores de 32A trifásica a medida</t>
  </si>
  <si>
    <t>1 filtro de microondas de 4 polos</t>
  </si>
  <si>
    <t>Retribuciones septiembre 2019</t>
  </si>
  <si>
    <t>Seguridad social septiembre 2019</t>
  </si>
  <si>
    <t>Comisión ingreso cheque</t>
  </si>
  <si>
    <t>Factura 2019/12</t>
  </si>
  <si>
    <t>FREMAP</t>
  </si>
  <si>
    <t>Bonus baja siniestralidad</t>
  </si>
  <si>
    <t>Factura 2019/13</t>
  </si>
  <si>
    <t>Factura 2019/10</t>
  </si>
  <si>
    <t>Airbus Defence and Space SAU</t>
  </si>
  <si>
    <t>Factura 2019/11</t>
  </si>
  <si>
    <t>Abono parcial 201950177 de la fra 201902461</t>
  </si>
  <si>
    <t>Componentes pasivos de microondas: acopladores, atenuadores, filtros paso bajo (IVA y aduana)</t>
  </si>
  <si>
    <t>Filtro de microondas 400W banda P</t>
  </si>
  <si>
    <t>1 SSD 500GB portátil</t>
  </si>
  <si>
    <t>1 pantalla para sala de reuniones</t>
  </si>
  <si>
    <t>Materiales de laboratorio: 2 adaptadores TNC</t>
  </si>
  <si>
    <t>Shenzhen Leshiwei Wangluo Keji Co., Ltd.</t>
  </si>
  <si>
    <t>1 base de refrigeración para ordenador portátil</t>
  </si>
  <si>
    <t>Material botiquin</t>
  </si>
  <si>
    <t>1 variador de fase en banda P (IVA y aduana)</t>
  </si>
  <si>
    <t>Carlisle Interconnect Technologies</t>
  </si>
  <si>
    <t>10 cables TNC de alta potencia en radiofrecuencia y 25 espaciadores (shims)</t>
  </si>
  <si>
    <t>Componentes pasivos de microondas: acopladores, atenuadores, filtros paso bajo</t>
  </si>
  <si>
    <t>Limpieza de batas de laboratorio jul 2019</t>
  </si>
  <si>
    <t>Gestoría Septiembre 2019</t>
  </si>
  <si>
    <t>Servicio de limpieza de salas blancas Septiembre 2019</t>
  </si>
  <si>
    <t>Keysight Technologies Spain SLU</t>
  </si>
  <si>
    <t>Sistema de nulling de banda ancha</t>
  </si>
  <si>
    <t xml:space="preserve">Indemnización  - DArgilés  - EuMW 2019 - París (FR)  </t>
  </si>
  <si>
    <t>UPS España Ltd. Y CIA SRC</t>
  </si>
  <si>
    <t>1 circulador de alta potencia en banda P (IVA y aduana)</t>
  </si>
  <si>
    <t>1 filtro tribanda de radiofrecuencia</t>
  </si>
  <si>
    <t>Curso sobre adaptación al PGCP 2010 GVA</t>
  </si>
  <si>
    <t>1 licencia de MS Project</t>
  </si>
  <si>
    <t>1 variador de fase en banda P</t>
  </si>
  <si>
    <t>Transporte variador de fase en banda P</t>
  </si>
  <si>
    <t>Material de laboratorio: herramienta amoladora</t>
  </si>
  <si>
    <t>Material de laboratorio: conectores, cinta, fusibles, carcasa aluminio</t>
  </si>
  <si>
    <t>Fotocopias b/n y color precio por copia T3-2019</t>
  </si>
  <si>
    <t>Quest Microwave Inc</t>
  </si>
  <si>
    <t>1 circulador de alta potencia en banda P</t>
  </si>
  <si>
    <t>Software de control de sistemas térmicos de laboratorio</t>
  </si>
  <si>
    <t>25 espaciadores (shims)</t>
  </si>
  <si>
    <t>Limpieza de batas de laboratorio oct 2019</t>
  </si>
  <si>
    <t>Zooltrax filamento impresora 3D</t>
  </si>
  <si>
    <t>Material de laboratorio: abrazaderas, tubos flexibles y dremel</t>
  </si>
  <si>
    <t>Telefonía fija JULIO - AGOSTO 2019</t>
  </si>
  <si>
    <t>Antonio Martinez Gallego</t>
  </si>
  <si>
    <t>Material de papelería: cable HDMI</t>
  </si>
  <si>
    <t>Filtro reconfigurable</t>
  </si>
  <si>
    <t>Cutwell Ltd</t>
  </si>
  <si>
    <t>Herramientas de corte de precisión M10</t>
  </si>
  <si>
    <t>Componentes pasivos de microondas en banda L: acopladores, cargas, divisores, cables (IVA y aduana)</t>
  </si>
  <si>
    <t>Componentes pasivos de microondas en banda L: acopladores, cargas, divisores, cables</t>
  </si>
  <si>
    <t>Auriculares de laboratorio con cancelación de ruido (EPI)</t>
  </si>
  <si>
    <t>Retribuciones octubre 2019</t>
  </si>
  <si>
    <t>Seguridad social octubre 2019</t>
  </si>
  <si>
    <t>Reintegro GJIDI2018002</t>
  </si>
  <si>
    <t>Factura 2019/S3</t>
  </si>
  <si>
    <t>Proxim de oficinas, SL</t>
  </si>
  <si>
    <t>Material de papelería</t>
  </si>
  <si>
    <t>Transporte desd EEUU de los componentes pasivos de microondas en banda L</t>
  </si>
  <si>
    <t>5 teléfonos inalámbricos para laboratorio sala limpia y despacho</t>
  </si>
  <si>
    <t>Punt Sistemes SLU</t>
  </si>
  <si>
    <t>Programación informe a medida en Synergy VSC detallado</t>
  </si>
  <si>
    <t>Mouser Electronics Inc</t>
  </si>
  <si>
    <t>12 rollos de cinta adhesiva apta para vacío</t>
  </si>
  <si>
    <t>Gestoría Octubre 2019</t>
  </si>
  <si>
    <t>Variador de bomba de impulsión</t>
  </si>
  <si>
    <t>Cryovac SL</t>
  </si>
  <si>
    <t>Servicio de diagnóstico de XPS</t>
  </si>
  <si>
    <t>12 trampillas de suelo con montaje incluido</t>
  </si>
  <si>
    <t>Servicio de limpieza de salas blancas Octubre 2019</t>
  </si>
  <si>
    <t>De Dietrich Equipos Químicos SL</t>
  </si>
  <si>
    <t>Campana de vacío térmico</t>
  </si>
  <si>
    <t>Reprogramación sala limpias 1 y 2 para optimización energética</t>
  </si>
  <si>
    <t>2IO Ingenieria avanzada SL</t>
  </si>
  <si>
    <t>9 feedthrough para vacío térmico</t>
  </si>
  <si>
    <t>Altaix Electronica SA</t>
  </si>
  <si>
    <t>100 tornillos de sintonía fina para dispositivos sintonizables de microondas</t>
  </si>
  <si>
    <t>Línea de 32A y sistema de control remoto de relé</t>
  </si>
  <si>
    <t>Destructora de papel</t>
  </si>
  <si>
    <t>Parking Saba Aparcamientos</t>
  </si>
  <si>
    <t>Aparcamiento revisión médica</t>
  </si>
  <si>
    <t>Retribuciones noviembre 2019</t>
  </si>
  <si>
    <t>Seguridad social noviembre 2019</t>
  </si>
  <si>
    <t>Retribuciones atrasos julio-octubre 2019 incremento 0,25</t>
  </si>
  <si>
    <t>Seguridad Social atrasos julio-octubre 2019 incremento 0,25</t>
  </si>
  <si>
    <t>Reintegro comisiones transferencias internacionales</t>
  </si>
  <si>
    <r>
      <t xml:space="preserve">  Ley 5/2016, de 6 de mayo, de Cuentas Abiertas para la Generalitat Valenciana
  </t>
    </r>
    <r>
      <rPr>
        <sz val="10"/>
        <color theme="1"/>
        <rFont val="Calibri"/>
        <family val="2"/>
        <scheme val="minor"/>
      </rPr>
      <t>Fecha actualización: 31/12/2019</t>
    </r>
  </si>
  <si>
    <t>Envío de herramienta de corte de precisión M10 desde UK a Valencia</t>
  </si>
  <si>
    <t>Confecciones Anade S.A.</t>
  </si>
  <si>
    <t>Cubrezapatos, gorros y paños de sala blanca</t>
  </si>
  <si>
    <t>Gestoría Noviembre 2019</t>
  </si>
  <si>
    <t>Telefonía fija SEPTIEMB-OCTUB 2019</t>
  </si>
  <si>
    <t>Consultoría para implantación de RGPD y ENS</t>
  </si>
  <si>
    <t>Reparación controlador bomba TD20</t>
  </si>
  <si>
    <t>Sello</t>
  </si>
  <si>
    <t>Material de laboratorio: transiciones SMB a SMA</t>
  </si>
  <si>
    <t>Tasa por inserción DOGV 0465946079952</t>
  </si>
  <si>
    <t>Disco duro SSD 500GB PC hall</t>
  </si>
  <si>
    <t>Servicio de limpieza de salas blancas Noviembre 2019</t>
  </si>
  <si>
    <t>Amplificador de radiofrecuencia de alta potencia en onda continua en banda C</t>
  </si>
  <si>
    <t>Office24 Solutions, SL</t>
  </si>
  <si>
    <t>Arra Inc</t>
  </si>
  <si>
    <t>1 variador de fase en banda P de alta precisión</t>
  </si>
  <si>
    <t>1 sonda de temperatura para salida intercambiador producción sala blanca 1</t>
  </si>
  <si>
    <t>4 shorts TNC</t>
  </si>
  <si>
    <t>Limpieza de batas de laboratorio nov 2019</t>
  </si>
  <si>
    <t>Envío de equipos desde lab RF a lab Mat y viceversa</t>
  </si>
  <si>
    <t>Envío notificación administrativa - Acuerdo marco 5/18CC</t>
  </si>
  <si>
    <t>Batería de condensación con su red hidráulica para optimización energética sala limpia 1</t>
  </si>
  <si>
    <t>Auricular de laboratorio con cancelación de ruido (EPI)</t>
  </si>
  <si>
    <t>1 variador de fase en banda P de alta precisión (IVA y aduana)</t>
  </si>
  <si>
    <t>Centralita telefónica</t>
  </si>
  <si>
    <t>Técnico Superior de Laboratorio</t>
  </si>
  <si>
    <t xml:space="preserve">Indemnización  - ESTEC - Nordwijk (NL)  </t>
  </si>
  <si>
    <t xml:space="preserve">Avión  - Reunión (anulada) - Londres (UK) </t>
  </si>
  <si>
    <t>Retribuciones diciembre 2019</t>
  </si>
  <si>
    <t>Seguridad social diciembre 2019</t>
  </si>
  <si>
    <t>Retribuciones extra diciembre 2019</t>
  </si>
  <si>
    <t>IS2019-T3</t>
  </si>
  <si>
    <t>Factura 2019/S4</t>
  </si>
  <si>
    <t>Pagos ejercicio 2020</t>
  </si>
  <si>
    <t>Servicio de calibración de equipamiento científico-técnico de radiofrecuencia - Lote 1</t>
  </si>
  <si>
    <t>1 controlador para bomba turbomolecular Integra</t>
  </si>
  <si>
    <t xml:space="preserve">7 ordenadores portátiles </t>
  </si>
  <si>
    <t>Envío equipos a calibración RF</t>
  </si>
  <si>
    <t>Seguro de muebles e inmuebles de importe</t>
  </si>
  <si>
    <t>Servicio de limpieza de salas blancas Diciembre 2019</t>
  </si>
  <si>
    <t>Gestoría Diciembre 2019</t>
  </si>
  <si>
    <t>Fungibles secador de absorción (torres de carbono)</t>
  </si>
  <si>
    <t>Servicio de mantenimiento de sistemas de vacío para alta potencia en radiofrecuencia</t>
  </si>
  <si>
    <t>Sistema de 2 bombas individuales para impulsión de agua refrigerada en sala blanca 1</t>
  </si>
  <si>
    <t>Material de fontanería para conducción de agua para sistema LAUDA</t>
  </si>
  <si>
    <t>3 depósitos de humectador de sala blanca</t>
  </si>
  <si>
    <t>2 módulos de control de bombas de impulsión en sala blanca 2 y ZAR</t>
  </si>
  <si>
    <t>Avoris Retail Division SL</t>
  </si>
  <si>
    <t>Fungibles compresor de aire</t>
  </si>
  <si>
    <t>Fotocopias b/n y color precio por copia T4-2019</t>
  </si>
  <si>
    <t>UTE DXIII Telefónica de España - Telefonica Moviles</t>
  </si>
  <si>
    <t>Telefonía fija NOV - DIC 2019</t>
  </si>
  <si>
    <t>BS-rep GmbH</t>
  </si>
  <si>
    <t xml:space="preserve">2 sensores de vacío </t>
  </si>
  <si>
    <t>Talleres Picanya SCL</t>
  </si>
  <si>
    <t>Reparación cerradura puerta ZAR</t>
  </si>
  <si>
    <t>2 mangueras flexibles para sistema de termovacío</t>
  </si>
  <si>
    <t>National Instruments Spain SL</t>
  </si>
  <si>
    <t>1 licencia Labview con Advanced Signal Processing Toolkit</t>
  </si>
  <si>
    <t>Altavoz teleconferencia</t>
  </si>
  <si>
    <t>Disco duro SSD 1TB</t>
  </si>
  <si>
    <t>AH Enterprise Services GmbH</t>
  </si>
  <si>
    <t>Memoria RAM DDR3 8GB</t>
  </si>
  <si>
    <t>Eden Springs España SAU</t>
  </si>
  <si>
    <t>Bono anual suministro agua mineral y fuente 2019 (25% restante)</t>
  </si>
  <si>
    <t>2 botellas de nitrógeno líquido</t>
  </si>
  <si>
    <t>Tablet paper remarkable</t>
  </si>
  <si>
    <t>7 cargadores de portátil</t>
  </si>
  <si>
    <t>Envío herramienta Cutwell UK-Valencia</t>
  </si>
  <si>
    <t>Victek Official Ltd</t>
  </si>
  <si>
    <t>Carcasa disco duro SSD 2,5</t>
  </si>
  <si>
    <t>Servicio de limpieza de salas blancas Enero 2020</t>
  </si>
  <si>
    <t>Gestoría Febrero 2020</t>
  </si>
  <si>
    <t>Ciudad de las Artes y las Ciencias S.A.</t>
  </si>
  <si>
    <t>Congreso MULCOPIM: alquiler Hemisferic 14 oct 2020 (50%)</t>
  </si>
  <si>
    <t>Reparación conducciones térmicas cámara de vacío 4</t>
  </si>
  <si>
    <t>Monitor PC</t>
  </si>
  <si>
    <t xml:space="preserve">1 tarjeta gráfica PCIe 2.0 </t>
  </si>
  <si>
    <t>Bilbo Microinformática S.A.</t>
  </si>
  <si>
    <t>7 licencias de Adobe DC Pro perpetuas</t>
  </si>
  <si>
    <t>1 caja de mopas para limpieza de sala limpia</t>
  </si>
  <si>
    <t>Office 24 Solutions S.L.</t>
  </si>
  <si>
    <t>Material informático: 4 teclados y 4 adaptadores DP-HDMI</t>
  </si>
  <si>
    <t>Material informático: 4 adaptadores VGA-HDMI</t>
  </si>
  <si>
    <t>ADN Frigorifica, S.L.</t>
  </si>
  <si>
    <t>Reparación chiller LabMat</t>
  </si>
  <si>
    <t>Seven Office S.L.</t>
  </si>
  <si>
    <t>Reparación 2 impresoras</t>
  </si>
  <si>
    <t>Toner impresora ESA</t>
  </si>
  <si>
    <t>Bricolaje Bricoman SLU</t>
  </si>
  <si>
    <t>Cinta y correas</t>
  </si>
  <si>
    <t>1 monitor de PC</t>
  </si>
  <si>
    <t>Controlador visualizador de presión para cámara de vacío</t>
  </si>
  <si>
    <t>Retribuciones enero 2020</t>
  </si>
  <si>
    <t>Seguridad social enero 2020</t>
  </si>
  <si>
    <t>Retribuciones febrero 2020</t>
  </si>
  <si>
    <t>Seguridad social febrero 2020</t>
  </si>
  <si>
    <t xml:space="preserve">Hotel  - Reunión  - Milan (IT) </t>
  </si>
  <si>
    <t xml:space="preserve">Avión  - Reunión  - Milan (IT) </t>
  </si>
  <si>
    <t xml:space="preserve">Indemnización - Reunión  - Milan (IT) </t>
  </si>
  <si>
    <t>IS 2019</t>
  </si>
  <si>
    <t>Cobros ejercicio 2020</t>
  </si>
  <si>
    <t>Abono condonación</t>
  </si>
  <si>
    <t>Factura 2019/17</t>
  </si>
  <si>
    <t>Factura 2019/18</t>
  </si>
  <si>
    <t>CRISA</t>
  </si>
  <si>
    <t>Factura 2019/20</t>
  </si>
  <si>
    <t>Vac-Tron SL</t>
  </si>
  <si>
    <t>Factura 2019/19</t>
  </si>
  <si>
    <t>Factura 2019/16</t>
  </si>
  <si>
    <t>Facturas 2019/14 y 2019/15</t>
  </si>
  <si>
    <t>Ferrovial Servicios S.A.</t>
  </si>
  <si>
    <t xml:space="preserve">Pulsador de emergencia </t>
  </si>
  <si>
    <t xml:space="preserve">Unidad de adquisición digital termopar BNC SUbD </t>
  </si>
  <si>
    <t>Envío equipo RF a reparación</t>
  </si>
  <si>
    <t>Amidata S.A.U.</t>
  </si>
  <si>
    <t>Material fungible de laboratorio: conectores, cables, adaptadores y carcasas</t>
  </si>
  <si>
    <t>Vicmatic S.L.</t>
  </si>
  <si>
    <t xml:space="preserve">25m tubo flexible gases y 10 uniones </t>
  </si>
  <si>
    <t>Gestoría Enero 2020</t>
  </si>
  <si>
    <t>Aspy Prevención SLU</t>
  </si>
  <si>
    <t xml:space="preserve">Concierto gestión Prevención de Riesgos Laborales </t>
  </si>
  <si>
    <t>Servicio de calibración de equipamiento científico-técnico de radiofrecuencia - Lotes 2 y 5</t>
  </si>
  <si>
    <t>4 altavoces teleconferencia</t>
  </si>
  <si>
    <t>Disco duro interno SSD 1TB</t>
  </si>
  <si>
    <t>Access King BVBA</t>
  </si>
  <si>
    <t>Cable USB 3.0 autoalimentado alta capacidad 15m</t>
  </si>
  <si>
    <t>SHENZHEN XILAILE TECHNOLOGY CO Ltd</t>
  </si>
  <si>
    <t>Hub USB 3.0 autoalimentado alta capacidad</t>
  </si>
  <si>
    <t>Disco duro externo 10TB</t>
  </si>
  <si>
    <t>Envío filtro de Andalo Italia</t>
  </si>
  <si>
    <t>Servicio de limpieza de salas blancas Febrero 2020</t>
  </si>
  <si>
    <t>Curso sobre contratación pública y compliance 2020</t>
  </si>
  <si>
    <t xml:space="preserve">Cámara de alto vacío UHV con actuador lineal para descarga </t>
  </si>
  <si>
    <t>Ventana de alto vacío transparente a la radiación UV CF40</t>
  </si>
  <si>
    <t>Digital River Ireland Ltd</t>
  </si>
  <si>
    <t>Servicio teleconferencia WebEx</t>
  </si>
  <si>
    <t>Material fungible de laboratorio: cable eléctrico 9 núcleos apantallado 300V</t>
  </si>
  <si>
    <t>Material fungible de laboratorio: cable coaxial, conectores, adaptadores y bridas</t>
  </si>
  <si>
    <t>Manantial de Salud, SLU</t>
  </si>
  <si>
    <t>Suministros de agua mineral, vasos y fuentes dispensadoras</t>
  </si>
  <si>
    <t>Sistema de muestreo analógico de 4 canales 1MS/s/Ch</t>
  </si>
  <si>
    <t>4 licencias de antivirus de 1 año</t>
  </si>
  <si>
    <t>5 licencias de antivirus de 1 año</t>
  </si>
  <si>
    <t>Retribuciones marzo 2020</t>
  </si>
  <si>
    <t>Seguridad social marzo 2020</t>
  </si>
  <si>
    <t>Comisión de mantenimiento</t>
  </si>
  <si>
    <t>Juan Carlos Mayoral Aguilar</t>
  </si>
  <si>
    <t>Microfibroscopio con adaptador, fuente de luz, objetivo y videocámara</t>
  </si>
  <si>
    <t>Cuadros y líneas para refuerzo sistema N2</t>
  </si>
  <si>
    <t>Telefonía fija ENERO-FEBR 2020</t>
  </si>
  <si>
    <t>Articulos Papeleria Sena S.L.</t>
  </si>
  <si>
    <t>Material de papeleria</t>
  </si>
  <si>
    <t>Oficina Española de Patentes y Marcas</t>
  </si>
  <si>
    <t>Tasa OEPM renovación marca</t>
  </si>
  <si>
    <t>Reparación detector de fugas He</t>
  </si>
  <si>
    <t>Material fungible de vacío: grapas, aros, reductores, adaptadores</t>
  </si>
  <si>
    <t>Envío de filtro a reparación</t>
  </si>
  <si>
    <t>Servicio de limpieza de salas blancas Marzo 2020</t>
  </si>
  <si>
    <t>Servicio de limpieza de batas de laboratorio 1T-2020</t>
  </si>
  <si>
    <t>Gestoría Marzo 2020</t>
  </si>
  <si>
    <t>Envío carta certificada - Acuerdo marco 5/18CC</t>
  </si>
  <si>
    <t>Soluciones electrostáticas SL</t>
  </si>
  <si>
    <t>Ionizador</t>
  </si>
  <si>
    <t>Nucliber S.A.</t>
  </si>
  <si>
    <t>2 fuentes radioactivas Sr90</t>
  </si>
  <si>
    <t>Fuente de alimentación 4 canales</t>
  </si>
  <si>
    <t>Monitor PC 24"</t>
  </si>
  <si>
    <t>Fotocopias b/n y color precio por copia T1 - 2020</t>
  </si>
  <si>
    <t>Johnson Controls España SL</t>
  </si>
  <si>
    <t>Sistema de control avanzado de sala limpia 1</t>
  </si>
  <si>
    <t>11 adaptadores macho-hembra y hembra-macho de radiofrecuencia</t>
  </si>
  <si>
    <t xml:space="preserve">Ana Castelló Escrivá (Farmacia Castelló) </t>
  </si>
  <si>
    <t>EPIs: Mascarillas FFP2 y gel higienizante</t>
  </si>
  <si>
    <t>Material fungible de laboratorio: acopladores banana</t>
  </si>
  <si>
    <t>Retribuciones abril 2020</t>
  </si>
  <si>
    <t>Seguridad social abril 2020</t>
  </si>
  <si>
    <t>Impuesto de sociedades 2020 - T1</t>
  </si>
  <si>
    <t>Cobro elaboración informe anual auditoría</t>
  </si>
  <si>
    <t>2 swicthes de 16 puertos PoE</t>
  </si>
  <si>
    <t>Hong Kong UGREEN Limited</t>
  </si>
  <si>
    <t>4 adaptadores USB a GigabitEthernet</t>
  </si>
  <si>
    <t>Gestoría Abril 2020</t>
  </si>
  <si>
    <t>Servicio de limpieza de salas blancas Abril 2020</t>
  </si>
  <si>
    <t>Filtro de alta precisión</t>
  </si>
  <si>
    <t>DIP Telecomunicaciones SL</t>
  </si>
  <si>
    <t>2 regletas PDU inteligentes de 8 conectores y 20 cables eléctricos</t>
  </si>
  <si>
    <t>PMC Grup 1985 SA</t>
  </si>
  <si>
    <t>Material de limpieza de laboratorio: higienizante, limpiador de suelos, papel y viseras</t>
  </si>
  <si>
    <t>Hamamatsu Photonics France sucursal en España S.L.</t>
  </si>
  <si>
    <t>Lámpara VUV de alta potencia H2D2 con flange y cristal de seguridad</t>
  </si>
  <si>
    <t>7 botellas de He</t>
  </si>
  <si>
    <t>Envío cristales experimentales a ESTEC</t>
  </si>
  <si>
    <t>Equipo de destornilladores dinamométricos calibrados</t>
  </si>
  <si>
    <t>Reparación de SAI Cube 3 (placa de control e 3 condensadores)</t>
  </si>
  <si>
    <t>Ventana de alto vacío transparente a la radiación UV</t>
  </si>
  <si>
    <t>Confecciones Anade SA</t>
  </si>
  <si>
    <t>Material fungible de laboratorio: guantes, alfombrillas de pies y paños</t>
  </si>
  <si>
    <t>2 voltímetros de superficie para dieléctricos</t>
  </si>
  <si>
    <t>Reparación generador de señal E8257D</t>
  </si>
  <si>
    <t>Abogacía General del Estado</t>
  </si>
  <si>
    <t>Convenio asistencia jurídica - C1-2020</t>
  </si>
  <si>
    <t>Retribuciones mayo 2020</t>
  </si>
  <si>
    <t>Seguridad social mayo 2020</t>
  </si>
  <si>
    <t>Ofistime SLU</t>
  </si>
  <si>
    <t>2 mamparas de protección personal para mostrador recepción VSC</t>
  </si>
  <si>
    <t>Test Wall España</t>
  </si>
  <si>
    <t>3 electrómetros 617 (2)</t>
  </si>
  <si>
    <t>ISECO Servicios Tecnológicos SL</t>
  </si>
  <si>
    <t>Tarjetas proximidad RFID acceso</t>
  </si>
  <si>
    <t>Filtro de radiofrecuencia a medida</t>
  </si>
  <si>
    <t>Telefonía fija MARZO-ABRIL 2020</t>
  </si>
  <si>
    <t>Thermal Vacuum Projects SLU</t>
  </si>
  <si>
    <t xml:space="preserve">Brida ISO-K 100 con gemoetria WR90-UBR100 </t>
  </si>
  <si>
    <t>Envío pieza a medida INTA-VSC</t>
  </si>
  <si>
    <t xml:space="preserve">Material de limpieza de laboratorio: limpiador de suelos y en spray </t>
  </si>
  <si>
    <t>Víctor López González (QUERCUSLAB)</t>
  </si>
  <si>
    <t>6 mini elevadores de laboratorio</t>
  </si>
  <si>
    <t xml:space="preserve">Pasamuros de alto voltaje para generador de plasma </t>
  </si>
  <si>
    <t>Sutelco S.A.</t>
  </si>
  <si>
    <t xml:space="preserve">28 conectores triaxiales POMONA de alta potencia </t>
  </si>
  <si>
    <t>Thermo Fisher Scientific, S.L.U.</t>
  </si>
  <si>
    <t>Filamento para cátodo de XPS con ventana</t>
  </si>
  <si>
    <t>Servicio de limpieza de salas blancas Mayo 2020</t>
  </si>
  <si>
    <t>Gestoría Mayo 2020</t>
  </si>
  <si>
    <t>Leroy Merlin España SLU</t>
  </si>
  <si>
    <t>Material de ferretería: sierra, brocas, dremel, bolsas</t>
  </si>
  <si>
    <t>Material fungible de laboratorio: Cloruro de Hierro</t>
  </si>
  <si>
    <t>Material fungible de laboratorio: marcadores</t>
  </si>
  <si>
    <t>Material fungible de laboratorio: cables, conectores, bridas, placas, marcadores</t>
  </si>
  <si>
    <t>Soportes elevadores para monitor</t>
  </si>
  <si>
    <t>Sonda de presión de circuito de agua refrigerada</t>
  </si>
  <si>
    <t>2 fotomultiplicadores con fuente de alimentación y adaptador a fibra</t>
  </si>
  <si>
    <t>Aspectos prácticos de la contratación y gestión admtva en tiempos de COVID-19</t>
  </si>
  <si>
    <t>Envío filtro Andaló a Valencia</t>
  </si>
  <si>
    <t>Material fungible de laboratorio: carcasas de aluminio</t>
  </si>
  <si>
    <t>Traslado de equipamiento científico técnico pesado (evaporadora)</t>
  </si>
  <si>
    <t>8 picoamperímetros 6485 con 2 interfaz USB/GPIB</t>
  </si>
  <si>
    <t xml:space="preserve">Pila de laboratorio con conexiones </t>
  </si>
  <si>
    <t>URRUTIABEASCOA 2000, S.L.</t>
  </si>
  <si>
    <t>3 kits de pasamuros para 20 conectores</t>
  </si>
  <si>
    <t>2 PCs i7 de alto rendimiento y 2 monitores 34" ultrawide instrumentación</t>
  </si>
  <si>
    <t>Envío pasamuros a ESTEC</t>
  </si>
  <si>
    <t>Instalación cableado y tomas de Ethernet en Matlab sistema N2 y acomp</t>
  </si>
  <si>
    <t>2 ordenadores portátiles de laboratorio</t>
  </si>
  <si>
    <t>Tasa por inserción DOGV 0465947891866</t>
  </si>
  <si>
    <t>Tasa por inserción DOGV 0465947892392</t>
  </si>
  <si>
    <t>Material fungible de laboratorio: resistencias, conectores BNC y puntas de soldadura</t>
  </si>
  <si>
    <t>Retribuciones junio 2020</t>
  </si>
  <si>
    <t>Seguridad social junio 2020</t>
  </si>
  <si>
    <t>Retribuciones extra junio 2020</t>
  </si>
  <si>
    <t>Cargo por cobro de servicios</t>
  </si>
  <si>
    <t>Artículos de Papelería Sena 2000 SL</t>
  </si>
  <si>
    <t>Reintegro factura 2002983</t>
  </si>
  <si>
    <t>Brida K200-K100-KF40 y pasamuros de vacío VCR KF40 para VCH1</t>
  </si>
  <si>
    <t xml:space="preserve">Diesse solution SRL </t>
  </si>
  <si>
    <t>2 discos duros 2TB backup</t>
  </si>
  <si>
    <t>Sensor de vacío pirani con adaptador y gaskets</t>
  </si>
  <si>
    <t>2 voltímetros de contacto</t>
  </si>
  <si>
    <t>Evaluación y formación específica: COVID19</t>
  </si>
  <si>
    <t>Formación específica: trabajo a distancia</t>
  </si>
  <si>
    <t>EPIs: mascarillas , guantes, hidroalcohol en spray para superficies</t>
  </si>
  <si>
    <t>3 electrómetros 617 (1)</t>
  </si>
  <si>
    <t>Brida ciega DN40KF</t>
  </si>
  <si>
    <t>Envío de materiales a ESTEC</t>
  </si>
  <si>
    <t>Fungibles generador de nitrógeno y filtros</t>
  </si>
  <si>
    <t>Material de ferretería: lija metal, lija agua y bases eléctricas</t>
  </si>
  <si>
    <t>Informatica Serrano Mas, SL</t>
  </si>
  <si>
    <t>NAS</t>
  </si>
  <si>
    <t>Material informático: 8 switches ethernet (6)</t>
  </si>
  <si>
    <t>Shenzhenshi Mifeite Electronic Commerce Co Ltd</t>
  </si>
  <si>
    <t>Material informático: 1 cámara web instrumentación laboratorio</t>
  </si>
  <si>
    <t>Ferretería Limar S.L.</t>
  </si>
  <si>
    <t>Brocas de cobalto</t>
  </si>
  <si>
    <t>Tarreyma S.L.</t>
  </si>
  <si>
    <t>Mecanizado de aro de teflón según muestra</t>
  </si>
  <si>
    <t>Abono factura 094/2020</t>
  </si>
  <si>
    <t>Material informático: 8 switches ethernet (2)</t>
  </si>
  <si>
    <t>Gestoría Junio 2020</t>
  </si>
  <si>
    <t>Convenio asistencia jurídica - C2-2020</t>
  </si>
  <si>
    <t>2 antenas 169MHz 2dBi</t>
  </si>
  <si>
    <t xml:space="preserve">Envío de pieza teflón </t>
  </si>
  <si>
    <t xml:space="preserve">Envío de filtro  </t>
  </si>
  <si>
    <t>Ciberseguridad, Protección de datos y Transparencia, y Subvenciones y ayudas en tiempos de COVID-19</t>
  </si>
  <si>
    <t>Material de laboratorio: adhesivo, conectores subD y macho de roscar (1)</t>
  </si>
  <si>
    <t>Material de seguridad: canaletas y triángulos de peligro</t>
  </si>
  <si>
    <t>Industrias Ponsa , SA</t>
  </si>
  <si>
    <t>Material de seguridad: 4 eslingas de 3m-1T</t>
  </si>
  <si>
    <t>Servicio de limpieza de salas blancas Junio 2020</t>
  </si>
  <si>
    <t>Servicio de limpieza de batas de laboratorio 2T-2020</t>
  </si>
  <si>
    <t>Althen Sensors &amp; Controls B.V.</t>
  </si>
  <si>
    <t>4 pasamuros ópticos SR</t>
  </si>
  <si>
    <t>1 Pasamuros DN40 ISOK USB2.0</t>
  </si>
  <si>
    <t>Servicio de mantenimiento de extintores - UPV</t>
  </si>
  <si>
    <t>Fotocopias b/n y color precio por copia T2 - 2020</t>
  </si>
  <si>
    <t>Tres guías de onda y 2 twists (IVA + aduana)</t>
  </si>
  <si>
    <t>Instrumentos de medida S.L.</t>
  </si>
  <si>
    <t>Sistema óptico de medida térmica</t>
  </si>
  <si>
    <t>Junta tórica para puerta VCH4</t>
  </si>
  <si>
    <t>Shenzhen Yu Ting Trade Co. LTD</t>
  </si>
  <si>
    <t>6 hubs USB 3.0 de 4 puertos</t>
  </si>
  <si>
    <t>Envío de materiales a ESTEC relojes</t>
  </si>
  <si>
    <t>4 cables USB a mini USB</t>
  </si>
  <si>
    <t>Shenzhen Xinhaorui Technology Co Ltd</t>
  </si>
  <si>
    <t>10 cables USB 3.0 1,8 metros tipo A</t>
  </si>
  <si>
    <t>Antonio Martinez Gallego (AGB)</t>
  </si>
  <si>
    <t xml:space="preserve">Material informatico 4 cables HDMI macho 4,5 metros </t>
  </si>
  <si>
    <t>Sistema de vacío térmico para limpieza molecular</t>
  </si>
  <si>
    <t>2 microfibroscopios alta resolución con adaptador, fuente de luz, objetivo y videocámara</t>
  </si>
  <si>
    <t>Tres guías de onda y 2 twists</t>
  </si>
  <si>
    <t>Shenzhenshixinqishumayouxiangongsi</t>
  </si>
  <si>
    <t>Dock station portátil Lenovo E550</t>
  </si>
  <si>
    <t>2 cabezales para sensores de vacío IE90</t>
  </si>
  <si>
    <t>Artículos Papelería Sena S.L.</t>
  </si>
  <si>
    <t>Material informatico teclados, ratones, cables</t>
  </si>
  <si>
    <t>Reparación cerradura puerta sala limpia 1</t>
  </si>
  <si>
    <t>Material de laboratorio: adhesivo, conectores subD y macho de roscar (2)</t>
  </si>
  <si>
    <t>Linealab S.L.</t>
  </si>
  <si>
    <t>40 litros de Kryo95 térmico</t>
  </si>
  <si>
    <t>CERcuits</t>
  </si>
  <si>
    <t>20 PCBs con base de alumina</t>
  </si>
  <si>
    <t>Mecanizado de cajeras rectangulares para conectores SubD</t>
  </si>
  <si>
    <t>Hidraulica Carrera SL</t>
  </si>
  <si>
    <t>Manguito hidráulico</t>
  </si>
  <si>
    <t>Material de laboratorio: conectores SMA y 2 juegos destornilladores de precisión</t>
  </si>
  <si>
    <t>Material oficina: pilas, cutter, cinta adhesiva</t>
  </si>
  <si>
    <t>Telefonía fija MAYO - JUNIO 2020</t>
  </si>
  <si>
    <t>Tasa por inserción DOGV 0465949692731</t>
  </si>
  <si>
    <t>Electronica Gimeno, SL</t>
  </si>
  <si>
    <t>Material electronico: relé, carcasa, conectores, leds</t>
  </si>
  <si>
    <t>20 ud gel hicroalcohólico 500ml</t>
  </si>
  <si>
    <t>LQC SL</t>
  </si>
  <si>
    <t>10 fibras ópticas y 5 pasamuros KF40 SR</t>
  </si>
  <si>
    <t>Retribuciones julio 2020</t>
  </si>
  <si>
    <t>Seguridad social julio 2020</t>
  </si>
  <si>
    <t>Bankinter</t>
  </si>
  <si>
    <t>Comisión por transferencia</t>
  </si>
  <si>
    <t>Factura 2020/1</t>
  </si>
  <si>
    <t>Swiss to 12</t>
  </si>
  <si>
    <t>Factura 2020/2</t>
  </si>
  <si>
    <t>Factura 2020/3</t>
  </si>
  <si>
    <t>Retribuciones agosto 2020</t>
  </si>
  <si>
    <t>Seguridad social agosto 2020</t>
  </si>
  <si>
    <t>Baterías SAI Cube 3 y placa electrónica</t>
  </si>
  <si>
    <t>Reparación latiguillo cámara de vacío 4</t>
  </si>
  <si>
    <t>2 conductos flexibles para líquido térmico</t>
  </si>
  <si>
    <t>Reparación SAI Cube 3 (placa electrónica)</t>
  </si>
  <si>
    <t>1 botella de He</t>
  </si>
  <si>
    <t>2 Pasamuros DN40 ISOK USB2.0</t>
  </si>
  <si>
    <t>4 brida ciega DN100ISOK</t>
  </si>
  <si>
    <t>Mecanizado de agujeros, corte de tapas, soldadura, cajas metálicas</t>
  </si>
  <si>
    <t>Envío escritura poder Milexia</t>
  </si>
  <si>
    <t>Válvulas y Conexiones Ibérica SLU</t>
  </si>
  <si>
    <t>Pasta sellante</t>
  </si>
  <si>
    <t>Ordenador portátil Asus con W10Pro</t>
  </si>
  <si>
    <t>Envío escritura poder National Instruments</t>
  </si>
  <si>
    <t>Servicio de limpieza de salas blancas Agosto 2020</t>
  </si>
  <si>
    <t>1 válvula de fuga niddle DN16KF</t>
  </si>
  <si>
    <t>Gestoría Julio 2020</t>
  </si>
  <si>
    <t>Epirsa S.A.</t>
  </si>
  <si>
    <t>2 limitadores de contínua</t>
  </si>
  <si>
    <t>Material de alto vacío: brida, válvula y guillotina</t>
  </si>
  <si>
    <t xml:space="preserve">8 sondas de fibra óptica para vacío </t>
  </si>
  <si>
    <t>Producto para protección de tuberías</t>
  </si>
  <si>
    <t>Tecnologia del Vacío SLU</t>
  </si>
  <si>
    <t>Reductor DN160</t>
  </si>
  <si>
    <t>Kaiser + Kraft, S.A.U.</t>
  </si>
  <si>
    <t>Grúa de laboratorio</t>
  </si>
  <si>
    <t>Araldite y boquillas</t>
  </si>
  <si>
    <t>Reparación cámara de vacío 3</t>
  </si>
  <si>
    <t>2 controladores CPU PLC con relay</t>
  </si>
  <si>
    <t>Envío housing alodine a ESTEC</t>
  </si>
  <si>
    <t>Envío equipos UPV a UVEG</t>
  </si>
  <si>
    <t>4 bridas ISOK100, 4 aros de centraje ISOK200, grapas y garras de vacío</t>
  </si>
  <si>
    <t>4 ventiladores de laboratorio (3)</t>
  </si>
  <si>
    <t>Adrián Gómez Mora (Elec. BURRIANA)</t>
  </si>
  <si>
    <t>Material electrónico: conectores, bornes, cables</t>
  </si>
  <si>
    <t>EPIs: Mascarillas FFP2</t>
  </si>
  <si>
    <t>2 cables USB RS232</t>
  </si>
  <si>
    <t>Shenzhenshi Pingkangyoucheng Shangmaoyouxiangongsi</t>
  </si>
  <si>
    <t>2 cables de extensión a RS232</t>
  </si>
  <si>
    <t>Servicio de limpieza de salas blancas Julio 2020</t>
  </si>
  <si>
    <t>Gestoría Agosto 2020</t>
  </si>
  <si>
    <t>Material de laboratorio: destornilladores</t>
  </si>
  <si>
    <t>4 ventiladores de laboratorio (1)</t>
  </si>
  <si>
    <t>Retribuciones septiembre 2020</t>
  </si>
  <si>
    <t>Seguridad social septiembre 2020</t>
  </si>
  <si>
    <t xml:space="preserve">Bankia </t>
  </si>
  <si>
    <t>Generalitat Valencia</t>
  </si>
  <si>
    <t>Subvención FEDER 2019</t>
  </si>
  <si>
    <t>Sistema de outgassing en cámara de vacío</t>
  </si>
  <si>
    <t>Envío Kapton sleeves a ESTEC</t>
  </si>
  <si>
    <t>Material de laboratorio: carcasa, conectores, llaves, destornilladores, multímetro</t>
  </si>
  <si>
    <t>Sistema de refrigeración para sistema de bake-out</t>
  </si>
  <si>
    <t>Shen zhen shi ji sheng da ke ji you xian gong si</t>
  </si>
  <si>
    <t>Funda teléfono corporativo</t>
  </si>
  <si>
    <t>Spigen Korea Co.,Ltd.</t>
  </si>
  <si>
    <t xml:space="preserve">Hub concentrador USB a RS232 serie </t>
  </si>
  <si>
    <t>3 cables SubD 9</t>
  </si>
  <si>
    <t>Dong Guan Shi Jia Chen Dian Zi Ke Ji You Xian Gong Si</t>
  </si>
  <si>
    <t>5 adaptadores null modem DB9</t>
  </si>
  <si>
    <t>Material ferretería: aceite, pegamento, llaves fijas, bolsa, escoba, mopa</t>
  </si>
  <si>
    <t>Eslingas, espuma poliuretano y rollos de celulosa</t>
  </si>
  <si>
    <t>Material de ferretería: regletas cerámicas</t>
  </si>
  <si>
    <t>Telefonía fija JULIO - AGOSTO 2020</t>
  </si>
  <si>
    <t>Adquisición de sistema para la generación de señales de microondas con capacidades de pre-distorsión digital</t>
  </si>
  <si>
    <t>Módulo expansión sistema N2</t>
  </si>
  <si>
    <t>SpanTech Technology Solutions S.L.</t>
  </si>
  <si>
    <t>40 arandelas de radiofrecuencia</t>
  </si>
  <si>
    <t>Controlador de bomba de vacío criogénica</t>
  </si>
  <si>
    <t>Gestoría Septiembre 2020</t>
  </si>
  <si>
    <t>EPI: auricular con cancelación activa de ruido</t>
  </si>
  <si>
    <t>Servicio de limpieza de salas blancas Septiembre 2020</t>
  </si>
  <si>
    <t>Servicio de limpieza de batas de laboratorio 3T-2020</t>
  </si>
  <si>
    <t>2 bombas de elevación de presión de agua</t>
  </si>
  <si>
    <t>Meester Techniek Bv</t>
  </si>
  <si>
    <t xml:space="preserve">Filtro de radiofrecuencia reconfigurable </t>
  </si>
  <si>
    <t>Servicio de calibración de sensor de potencia 8485A</t>
  </si>
  <si>
    <t>Reparación sensor de potencia 8487A</t>
  </si>
  <si>
    <t>Envío ONS</t>
  </si>
  <si>
    <t>10 cables SMA</t>
  </si>
  <si>
    <t>2 regletas cerámicas</t>
  </si>
  <si>
    <t>Material laboratorio: bases, bolsas, cinta y espuma</t>
  </si>
  <si>
    <t>Fotocopias b/n y color precio por copia T3 - 2020</t>
  </si>
  <si>
    <t>4 sensores de fibra óptica -40 + 300</t>
  </si>
  <si>
    <t>6 sensores de fibra óptica -40 + 300</t>
  </si>
  <si>
    <t>Cubrezapatos, gorros y batas desechables</t>
  </si>
  <si>
    <t>Línea de sobrepresión para sniffer</t>
  </si>
  <si>
    <t>Manguito de unión ISOKF40</t>
  </si>
  <si>
    <t>Pasta térmica</t>
  </si>
  <si>
    <t>Ultracriostato XT280 con mangueras y fluido térmico</t>
  </si>
  <si>
    <t>Plato térmico con mangueras para VCH7</t>
  </si>
  <si>
    <t>Sistema avanzado de adquisición y control de sistema aire compromido</t>
  </si>
  <si>
    <t>Sistema óptico de medida térmica (pasamuros)</t>
  </si>
  <si>
    <t>Kapton y conectores</t>
  </si>
  <si>
    <t>Laboratorios Electronicos Reset SL</t>
  </si>
  <si>
    <t>Impresora HP2055DN</t>
  </si>
  <si>
    <t>Material fungible de laboratorio: conectores, cables, bolsas</t>
  </si>
  <si>
    <t>Retribuciones octubre 2020</t>
  </si>
  <si>
    <t>Seguridad social octubre 2020</t>
  </si>
  <si>
    <t>Reintegro FEDER 2019</t>
  </si>
  <si>
    <t>IS2020</t>
  </si>
  <si>
    <t>Comet Ingeniería SL</t>
  </si>
  <si>
    <t>Factura 2020/5</t>
  </si>
  <si>
    <t>Motor de extractor pasillo técnico</t>
  </si>
  <si>
    <t>Curso Régimen Jurícico subvenciones, convenios y Contratos de patrocinio</t>
  </si>
  <si>
    <t>Envío sensores ópticos a ESTEC</t>
  </si>
  <si>
    <t>Gestoria Octubre 2020</t>
  </si>
  <si>
    <t>1 filtro de alta potencia en banda X (IVA+Aduana)</t>
  </si>
  <si>
    <t>Microwave Engineering Corporation</t>
  </si>
  <si>
    <t xml:space="preserve">1 filtro de alta potencia en banda X </t>
  </si>
  <si>
    <t>3 tarjetas de red de control para SAIs laboratorio</t>
  </si>
  <si>
    <t>Multi Circuit Boards Limited</t>
  </si>
  <si>
    <t>Placa de circuito impreso a medida</t>
  </si>
  <si>
    <t>KVM con conexión a Ethernet</t>
  </si>
  <si>
    <t>Oli.k computer und internetservice e.K</t>
  </si>
  <si>
    <t>Material fungible de laboratorio: fusible, cinta, cables, conectores, carcasa</t>
  </si>
  <si>
    <t>Servicio de limpieza de salas blancas Octubre 2020</t>
  </si>
  <si>
    <t>Estructura soporte lámpara UV</t>
  </si>
  <si>
    <t>Estructura de acero inoxidable y teflón</t>
  </si>
  <si>
    <t>Alava Ingenieros S.A.</t>
  </si>
  <si>
    <t>Reparación amplificador alta potencia RF Milmega AS0101</t>
  </si>
  <si>
    <t>Mecanizado de agujeros para pasamuros de sensor óptico</t>
  </si>
  <si>
    <t>Trekwear Distribuciones, SL</t>
  </si>
  <si>
    <t>Calzado de sala limpia</t>
  </si>
  <si>
    <t>Tomas trifásicas de laboratorio con interruptor</t>
  </si>
  <si>
    <t>4 picoamperímetros</t>
  </si>
  <si>
    <t xml:space="preserve">Instalación de 2 tomas de red certificadas  </t>
  </si>
  <si>
    <t>Fotocopias b/n y color precio por copia Oct - 2020</t>
  </si>
  <si>
    <t>Convenio asistencia jurídica - C3-2020</t>
  </si>
  <si>
    <t>Universitat Politènica de València</t>
  </si>
  <si>
    <t>Circuitos de acondicionamiento de sensor de vacío Pirani</t>
  </si>
  <si>
    <t>Brida DN200 ISOK de vacío</t>
  </si>
  <si>
    <t>3 toner de impresora</t>
  </si>
  <si>
    <t>Envío galletas para mecanizado</t>
  </si>
  <si>
    <t>Guantes de nitrilo para laboratorio</t>
  </si>
  <si>
    <t xml:space="preserve">Envío desde USA de 1 filtro de alta potencia en banda X </t>
  </si>
  <si>
    <t>Material oficina: pilas, boligrafos y notas adhesivas</t>
  </si>
  <si>
    <t>Material fungible de laboratorio: cable, terminales, ferrita, cepillo, tubo y ventilador</t>
  </si>
  <si>
    <t>Retribuciones noviembre 2020</t>
  </si>
  <si>
    <t>Seguridad social noviembre 2020</t>
  </si>
  <si>
    <t>Factura 2020/4</t>
  </si>
  <si>
    <t>Factura 2020/6</t>
  </si>
  <si>
    <t>Reparación sensor TQCM (IVA, arancel, gestión aduanera)</t>
  </si>
  <si>
    <t>60 adaptadores N y SMA</t>
  </si>
  <si>
    <t>Envío sensor a reparar a Crystaltek</t>
  </si>
  <si>
    <t>Manguera de aire comprimido con enchufe rápido</t>
  </si>
  <si>
    <t>Jofraser servicios integrales S.L.</t>
  </si>
  <si>
    <t>Servicio de descarga de equipamiento científico-técnico pesado</t>
  </si>
  <si>
    <t>Conectores, cables y adaptadores</t>
  </si>
  <si>
    <t>Gestoria Noviembre 2020</t>
  </si>
  <si>
    <t>Dispositivos móviles (2)</t>
  </si>
  <si>
    <t>Tasa por inserción DOGV 0465952256086</t>
  </si>
  <si>
    <t>Instalación de punto de red en sala SAI</t>
  </si>
  <si>
    <t>Reparación sensor TQCM</t>
  </si>
  <si>
    <t>Propanol</t>
  </si>
  <si>
    <t>Voltiamo pagina di Ruscino Emanuel</t>
  </si>
  <si>
    <t>Depósito de acero de 30 litros para baño térmico</t>
  </si>
  <si>
    <t>Regleta de escritorio para conexión eléctrica y USB</t>
  </si>
  <si>
    <t>Servicio de limpieza de salas blancas Noviembre 2020</t>
  </si>
  <si>
    <t>Registro EuMW2020 (4)</t>
  </si>
  <si>
    <t>In Game Producciones S.L.</t>
  </si>
  <si>
    <t>Video promocional décimo aniversario ESA-VSC</t>
  </si>
  <si>
    <t>Reparación impresora</t>
  </si>
  <si>
    <t>Implementación de pasamuros en LabMat</t>
  </si>
  <si>
    <t>TMD Technologies Ltd</t>
  </si>
  <si>
    <t>Interlock, GPIB y monitor de potencia reflejada para amplificador alta potencia RF</t>
  </si>
  <si>
    <t>Material de fontanería para sistema LAUDA en LabMat</t>
  </si>
  <si>
    <t>Implementación e integración de sonda temperatura en sala limpia LabMat</t>
  </si>
  <si>
    <t>Material fungible de laboratorio: cubrezapatos, alfombrillas y batas desechables</t>
  </si>
  <si>
    <t>Balletas y bolsas de basura</t>
  </si>
  <si>
    <t>6 PCs i7 de alto rendimiento y 6 monitores 34" ultrawide instrumentación</t>
  </si>
  <si>
    <t>EPIs: 550 mascarillas FFP2</t>
  </si>
  <si>
    <t>6 switches Gigabit ethernet</t>
  </si>
  <si>
    <t>2 paneles de conexiones de ethernet</t>
  </si>
  <si>
    <t>Reparación tapas filtro radiofrecuencia</t>
  </si>
  <si>
    <t>2 depósitos de humidificador</t>
  </si>
  <si>
    <t>2 flanges KF100 con 2 tomas BNC cada una</t>
  </si>
  <si>
    <t>Envío equipos ESA a UVEG</t>
  </si>
  <si>
    <t>Retribuciones diciembre 2020</t>
  </si>
  <si>
    <t>Seguridad social diciembre 2020</t>
  </si>
  <si>
    <t>Retribuciones diciembre 2020 extra</t>
  </si>
  <si>
    <t>Retribuciones atrasos 2020</t>
  </si>
  <si>
    <t>Seguridad social atrasos 2020</t>
  </si>
  <si>
    <t>Telefonía fija SEPTIEMB - OCTUBRE 2020</t>
  </si>
  <si>
    <t>Factura 2020/S1</t>
  </si>
  <si>
    <t>Liquidación contrato línea avales técnicos para aduanas importaciones temporales</t>
  </si>
  <si>
    <r>
      <t xml:space="preserve">  Ley 5/2016, de 6 de mayo, de Cuentas Abiertas para la Generalitat Valenciana
  </t>
    </r>
    <r>
      <rPr>
        <sz val="10"/>
        <color theme="1"/>
        <rFont val="Calibri"/>
        <family val="2"/>
        <scheme val="minor"/>
      </rPr>
      <t>Fecha actualización: 31/12/2020</t>
    </r>
  </si>
  <si>
    <t>Cobros ejercicio 2021</t>
  </si>
  <si>
    <t>Pagos ejercicio 2021</t>
  </si>
  <si>
    <t>Agencial Espacial Europea</t>
  </si>
  <si>
    <t>Factura 2020/8</t>
  </si>
  <si>
    <t>Servicio de limpieza de salas blancas Diciembre 2020</t>
  </si>
  <si>
    <t>Servicio de limpieza de batas de laboratorio 4T-2020</t>
  </si>
  <si>
    <t>Gestoria Diciembre 2020</t>
  </si>
  <si>
    <t>Tasa por inserción DOGV 0465952473402</t>
  </si>
  <si>
    <t>Tasa por inserción DOGV 0465952493991</t>
  </si>
  <si>
    <t>ONTIME Transporte y logistica S.L.</t>
  </si>
  <si>
    <t>AM Paquetería: envíos ESTEC y Rohde</t>
  </si>
  <si>
    <t>Reparación impresora Samsung CLP680</t>
  </si>
  <si>
    <t xml:space="preserve">Leybold Hispanica S.A. </t>
  </si>
  <si>
    <t>Controlador de sensores de alto vacío de dos canales</t>
  </si>
  <si>
    <t>Tasa por inserción DOGV 0465952562835</t>
  </si>
  <si>
    <t>Reparación cámara de vacío 3 bomba criógena</t>
  </si>
  <si>
    <t>Thermal Vacuum Projects, S.L.U.</t>
  </si>
  <si>
    <t>Dos bridas ISOK-100 mecanizadas para WR75 y WR51</t>
  </si>
  <si>
    <t>Estación de trabajo i7</t>
  </si>
  <si>
    <t>Material fungible de laboratorio: bridas y temporizadores</t>
  </si>
  <si>
    <t>Retribuciones enero 2021</t>
  </si>
  <si>
    <t>Seguridad social enero 2021</t>
  </si>
  <si>
    <t>Ferrovial Servicios S.A.U.</t>
  </si>
  <si>
    <t>Toma de corriente con ampliación de cuadro eléctrico</t>
  </si>
  <si>
    <t>Sensor de compresor de aire</t>
  </si>
  <si>
    <t>Crystaltek Corporation</t>
  </si>
  <si>
    <t>Sensor TQCM</t>
  </si>
  <si>
    <t>DISTRON S.L.</t>
  </si>
  <si>
    <t>Calibración equipos RF</t>
  </si>
  <si>
    <t>Fungibles de generador de aire comprimido y nitrógeno</t>
  </si>
  <si>
    <t>Leroy Merlin España S.L.U.</t>
  </si>
  <si>
    <t>Pasta para soldadura fría</t>
  </si>
  <si>
    <t>Tasa por inserción DOGV 0465952670321</t>
  </si>
  <si>
    <t>Telefonía fija NOV-DIC 2020</t>
  </si>
  <si>
    <t>6 botellas de Helio</t>
  </si>
  <si>
    <t>Sistema de control de condensación de enfriadora sala 1 backup</t>
  </si>
  <si>
    <t>Variador de bomba de impulsión de agua refrigerada</t>
  </si>
  <si>
    <t>SpanTech Technology Solutions S.L.U.</t>
  </si>
  <si>
    <t>2 transiciones plateadas WR90-WR75</t>
  </si>
  <si>
    <t>Cosin Valero S.L.</t>
  </si>
  <si>
    <t>Mesa alta para ordenador de control sala limpia 2</t>
  </si>
  <si>
    <t>Reparación enfriadora 2 de la sala limpia 1</t>
  </si>
  <si>
    <t>Servicio de limpieza de salas blancas Enero 2021</t>
  </si>
  <si>
    <t>Gestoria Enero 2021</t>
  </si>
  <si>
    <t>Soler Prevención y Seguridad S.A.</t>
  </si>
  <si>
    <t>Servicio de mantenimiento de extintores - UVEG - S1</t>
  </si>
  <si>
    <t>AM Paquetería: envíos ESTEC</t>
  </si>
  <si>
    <t>Acopladores, divisores, adaptadores y cables de microondas (IVA y aranceles)</t>
  </si>
  <si>
    <t xml:space="preserve">Draguer Safety Hispania S.A. </t>
  </si>
  <si>
    <t>5 bombillas LED semáforo alarma gases en salas limpias</t>
  </si>
  <si>
    <t>Merck Life Science S.L.</t>
  </si>
  <si>
    <t>Mantenimiento y fungibles generador agua desionizada</t>
  </si>
  <si>
    <t>Material fungible de laboratorio: temporizadores, calibres, pinza amperimétrica, tubos, tornillos y conectores</t>
  </si>
  <si>
    <t>Material oficina: pilas, agendas y libretas</t>
  </si>
  <si>
    <t>Minco SAS</t>
  </si>
  <si>
    <t>25 resistencias de kapton para trampas frías</t>
  </si>
  <si>
    <t>Estación de simulación intensiva con SAI</t>
  </si>
  <si>
    <t>Retribuciones febrero 2021</t>
  </si>
  <si>
    <t>Seguridad social febrero 2021</t>
  </si>
  <si>
    <t>10 conectores RF TNC</t>
  </si>
  <si>
    <t>Tarjeta gráfica 2GB</t>
  </si>
  <si>
    <t>AZ-Delivery Vertriebs GmbH</t>
  </si>
  <si>
    <t>3 módulos de relé 5V con octoacoplador</t>
  </si>
  <si>
    <t>Módulos de expansión de señales y controladores sala limpia</t>
  </si>
  <si>
    <t>Autómata de control de compresor de aire y generador de N2</t>
  </si>
  <si>
    <t>Soler Mantenimiento y Servicios S.L.</t>
  </si>
  <si>
    <t>Extintor hídrico 6L</t>
  </si>
  <si>
    <t>2 módulos arduino Rev3</t>
  </si>
  <si>
    <t>Shenzhenshi guoyun dianzishangwu youxiangongsi</t>
  </si>
  <si>
    <t>525 resistores y 32 PCB</t>
  </si>
  <si>
    <t>Shenzhen HuanQiuXinTuo Technology Co.,LTD</t>
  </si>
  <si>
    <t>Alimentador para arduino</t>
  </si>
  <si>
    <t>Guangzhouxinqinwangluokejiyouxiangongsi</t>
  </si>
  <si>
    <t>10 zumbadores para circuito electrónico</t>
  </si>
  <si>
    <t>Wu han chai men qian li ke ji you xian gong si</t>
  </si>
  <si>
    <t>2 sensores de temperatura PT100</t>
  </si>
  <si>
    <t>Curso online Contratación Electrónica
en la PLACSP</t>
  </si>
  <si>
    <t>Humectador sala securizada</t>
  </si>
  <si>
    <t>Servicio de mecanizado de dos bridas ISOK-100 para WR75 y WR51</t>
  </si>
  <si>
    <t>Kalmia S.A.</t>
  </si>
  <si>
    <t>Llaves dinamométricas y cabezales</t>
  </si>
  <si>
    <t>Prolongador eléctrico 32A</t>
  </si>
  <si>
    <t>Western Test Systems</t>
  </si>
  <si>
    <t>Acopladores, divisores, adaptadores y cables de microondas</t>
  </si>
  <si>
    <t>Sistema de refrigeración por agua para TQCM</t>
  </si>
  <si>
    <t>4 filtros de microondas a medida</t>
  </si>
  <si>
    <t>AM Paquetería: varios envíos nacionales e internacionales</t>
  </si>
  <si>
    <t>1 monitores para labotatorio</t>
  </si>
  <si>
    <t>2 monitores para labotatorio</t>
  </si>
  <si>
    <t>Gestoria Febrero 2021</t>
  </si>
  <si>
    <t>Servicio de limpieza de salas blancas Febrero 2021</t>
  </si>
  <si>
    <t>Servicio de mantenimiento de extintores - UPV S2 2020</t>
  </si>
  <si>
    <t>Dualred S.L.</t>
  </si>
  <si>
    <t>2 ordenadores portátiles HP i5</t>
  </si>
  <si>
    <t>Milexia Ibérica SA</t>
  </si>
  <si>
    <t>Adquisición de un amplificador de radiofrecuencia de alta potencia en onda continua y en banda K</t>
  </si>
  <si>
    <t>Reparación amplificador alta potencia Milmega TWTA 700W CW</t>
  </si>
  <si>
    <t>Material fungible de laboratorio: calibre1</t>
  </si>
  <si>
    <t>Material fungible de laboratorio: llaves, tornillos, terminales y sondas</t>
  </si>
  <si>
    <t>Carga extintor y prueba</t>
  </si>
  <si>
    <t>Bilbo Informatica S.A.</t>
  </si>
  <si>
    <t>3 licencias perpétuas de Adobe Acrobat Pro</t>
  </si>
  <si>
    <t>Modificación perfil presión corona en VCH3</t>
  </si>
  <si>
    <t>Shenzhen Sheng Li Hua ShiYe Youxian Gongsi</t>
  </si>
  <si>
    <t>Conmutador KVM 4 puertos</t>
  </si>
  <si>
    <t>Convenio asistencia jurídica - C1 2021</t>
  </si>
  <si>
    <t>Media Markt Valencia</t>
  </si>
  <si>
    <t>Adaptador HDMI</t>
  </si>
  <si>
    <t>VAC-TRON</t>
  </si>
  <si>
    <t>Factura 2021/1</t>
  </si>
  <si>
    <t>Insonorización pared despacho ESA</t>
  </si>
  <si>
    <t>Analizador de red</t>
  </si>
  <si>
    <t>Kit de calibración SMB</t>
  </si>
  <si>
    <t>Instalación de línea trifásica para baño térmico</t>
  </si>
  <si>
    <t>Ingeniería de Procesos y Producto I-MAS, S.L.</t>
  </si>
  <si>
    <t>2 filtros experimentales de RF</t>
  </si>
  <si>
    <t>Servicio de limpieza de batas de laboratorio 1T - 2021</t>
  </si>
  <si>
    <t>Servicio de limpieza de salas blancas Marzo 2021</t>
  </si>
  <si>
    <t>Gestoria Marzo 2021</t>
  </si>
  <si>
    <t>Telefonía fija ENERO - FEBR 2021</t>
  </si>
  <si>
    <t>2 shorts WR75, 2 shorts WR51 y 3 soportes para Sr90</t>
  </si>
  <si>
    <t>Filtro de microondas dual band</t>
  </si>
  <si>
    <t>Material fungible de laboratorio: calibre2</t>
  </si>
  <si>
    <t>11 aisladores</t>
  </si>
  <si>
    <t>1 multiplexor experimental con aros de centraje de teflón</t>
  </si>
  <si>
    <t>Cambio de aceite y filtros en compresor de aire LabMat</t>
  </si>
  <si>
    <t xml:space="preserve">E-Pulse Servicios de Internet, S.L. </t>
  </si>
  <si>
    <t>Material fugible de laboratorio para prototipo: Arduino, cables, cajas, alimentador</t>
  </si>
  <si>
    <t>Kuehne &amp; Nagel S.A.</t>
  </si>
  <si>
    <t>Gestión aduana amplificador TMD reparado</t>
  </si>
  <si>
    <t>11 aisladores (IVA + Aranceles)</t>
  </si>
  <si>
    <t>Redislogar S.A.</t>
  </si>
  <si>
    <t>Latiguillo microbend</t>
  </si>
  <si>
    <t>Tronser GmbH</t>
  </si>
  <si>
    <t>2 guías y 20 elementos de sintonía para filtros de microondas</t>
  </si>
  <si>
    <t>2 cables de interfaz para analizador vectorial de redes</t>
  </si>
  <si>
    <t xml:space="preserve">Radiall </t>
  </si>
  <si>
    <t>Material fungible de alta potencia de RF: 40 conectores SMA y 11 cables</t>
  </si>
  <si>
    <t>Helio</t>
  </si>
  <si>
    <t>4 bridas ciegas ISOK100</t>
  </si>
  <si>
    <t>Punt Sistemes S.L.U.</t>
  </si>
  <si>
    <t>Modulo gestión documental Synergy</t>
  </si>
  <si>
    <t>Cableado para integrar autómata de control gases en SAI</t>
  </si>
  <si>
    <t>Retribuciones marzo 2021</t>
  </si>
  <si>
    <t>Seguridad social marzo 2021</t>
  </si>
  <si>
    <t>Retribuciones abril 2021</t>
  </si>
  <si>
    <t>Seguridad social abril 2021</t>
  </si>
  <si>
    <t>TTI Norte</t>
  </si>
  <si>
    <t>Factura 2021/2</t>
  </si>
  <si>
    <t>Orolia Switzerland</t>
  </si>
  <si>
    <t>Factura 2021/3</t>
  </si>
  <si>
    <t>Material oficina: pilas, libretas, material encuadernar, cinta adhesiva, cinta embalar, . . .</t>
  </si>
  <si>
    <t>Tapas y cuerpo versión 2 filtro dual band</t>
  </si>
  <si>
    <t>Material fungible de laboratorio: diodos, conectores DC, adaptadores AC_DC</t>
  </si>
  <si>
    <t>TIANJINSHIBINHAIXINQUYUNLIJIAJUSHANGHANG</t>
  </si>
  <si>
    <t>4 convertidores AC DC regulados 5V y 9V</t>
  </si>
  <si>
    <t>Shenzhenshi Hengjiaan Keji Youxiangongsi</t>
  </si>
  <si>
    <t>4 termopares</t>
  </si>
  <si>
    <t>Desinfectante de suelo para salas limpias</t>
  </si>
  <si>
    <t>2 discos duros SSD para cámara de vacío 7</t>
  </si>
  <si>
    <t>6 hubs USB para setups cámaras de vacío</t>
  </si>
  <si>
    <t>Hong Kong Ugreen Limited</t>
  </si>
  <si>
    <t>6 adaptadores USB3.0 a Ethernet para cámaras de vacío</t>
  </si>
  <si>
    <t>PROSEGUR S.I.S España S.L.</t>
  </si>
  <si>
    <t>Mantenimiento anual de la ZAR</t>
  </si>
  <si>
    <t>Reparación CRA ZAR</t>
  </si>
  <si>
    <t>Meester Techniek BV</t>
  </si>
  <si>
    <t xml:space="preserve">1 reductor WRD50 a UER58 </t>
  </si>
  <si>
    <t>Sustitución válvula de expansión y correas de enfriadora principal</t>
  </si>
  <si>
    <t>Servicio de mecanizado de cuatro bridas ISOK-100 WR62 con dos ranuras para WR62 y WR51</t>
  </si>
  <si>
    <t>Gestoria Abril 2021</t>
  </si>
  <si>
    <t>Servicio de limpieza de salas blancas Abril 2021</t>
  </si>
  <si>
    <t>AM Paquetería: envío internacional ANDALO</t>
  </si>
  <si>
    <t>Mat laboratorio: planta seguridad, candados y cartel extintor</t>
  </si>
  <si>
    <t>8 unidades de adquisición de datos y chasis</t>
  </si>
  <si>
    <t>5 adaptadores guía de onda a coaxial WG22-WR28</t>
  </si>
  <si>
    <t>Material de oficina: teclados (5) y ratones (5)</t>
  </si>
  <si>
    <t>KW-Commerce GmbH</t>
  </si>
  <si>
    <t>Tiras recogemangas de bata de laboratorio</t>
  </si>
  <si>
    <t>Material fungible de laboratorio: tornillos</t>
  </si>
  <si>
    <t>8 unidades de adquisición de datos y chasis  (IVA + Aranceles)</t>
  </si>
  <si>
    <t>Transiciones 7 16 a N de bajo PIM</t>
  </si>
  <si>
    <t>Servicio de mecanizado de dos bridas ISO K DN100 para 5 conectores coaxiales</t>
  </si>
  <si>
    <t>Go to projects S.L.</t>
  </si>
  <si>
    <t xml:space="preserve">Optimización de wordpress web VSC </t>
  </si>
  <si>
    <t>2 monitores para laboratorio</t>
  </si>
  <si>
    <t>Ningboshizeyiwenhuachuanmeiyouxiangongsi</t>
  </si>
  <si>
    <t>1 soporte para 2 monitores</t>
  </si>
  <si>
    <t>Retribuciones mayo 2021</t>
  </si>
  <si>
    <t>Seguridad social mayo 2021</t>
  </si>
  <si>
    <t>Comisión por informe de auditoría</t>
  </si>
  <si>
    <t>1 botella de 210 litros de nitrógeno líquido</t>
  </si>
  <si>
    <t>Telefonía fija MARZO -ABRIL 2021</t>
  </si>
  <si>
    <t>ELG-2 Cañón de electrones de baja energía 1eV a 2keV (IVA + Aranceles)</t>
  </si>
  <si>
    <t>Gestoria Mayo 2021</t>
  </si>
  <si>
    <t>Cortos TNC, acopladores, circuladores y cables (iva + Aranceles)</t>
  </si>
  <si>
    <t>12 adaptadores de guía de onda a coaxial WG16-WR90</t>
  </si>
  <si>
    <t>5000 cubrezapatos sala limpia</t>
  </si>
  <si>
    <t>2 multiplicadores DPPort a 2x DP (1)</t>
  </si>
  <si>
    <t xml:space="preserve">Cable DP 5 metros </t>
  </si>
  <si>
    <t>4 cables de 2 metros HDMI DP</t>
  </si>
  <si>
    <t>SHEN ZHEN SHIXIAN DIAN ZI YOU XIAN ZE REN GONG SI</t>
  </si>
  <si>
    <t>Adaptadores DP hebra a DP hembra (2 unidades)</t>
  </si>
  <si>
    <t>Mantenimiento</t>
  </si>
  <si>
    <t>Kimball physics</t>
  </si>
  <si>
    <t>ELG-2 Cañón de electrones de baja energía 1eV a 2keV</t>
  </si>
  <si>
    <t>Cortos TNC, acopladores, circuladores y cables</t>
  </si>
  <si>
    <t>Servicio de limpieza de salas blancas Mayo 2021</t>
  </si>
  <si>
    <t>MeasureIT Systems SL.</t>
  </si>
  <si>
    <t>Terminación de bloque isotermo NI9214C</t>
  </si>
  <si>
    <t>Curso Metodología de gestión de proyectos de la comisión Europea
en la PLACSP</t>
  </si>
  <si>
    <t>4 aisladores de cables de alta potencia</t>
  </si>
  <si>
    <t>Curso Registros, Auditorías salariales y planes de igualdad
DE IGUALDAD</t>
  </si>
  <si>
    <t>Shenzhen dejiarun shangmao youxian gongsi</t>
  </si>
  <si>
    <t xml:space="preserve">Adaptador audio jack </t>
  </si>
  <si>
    <t>Securitas Seguridad España S.A.</t>
  </si>
  <si>
    <t>Reprogramación alarma ETSE nueva SIM</t>
  </si>
  <si>
    <t>Disco duro SSD y memoria RAM para controlador PXI</t>
  </si>
  <si>
    <t>Retribuciones junio 2021</t>
  </si>
  <si>
    <t>Seguridad social junio 2021</t>
  </si>
  <si>
    <t>Retribuciones extra junio 2021</t>
  </si>
  <si>
    <t>Factura 2021/4</t>
  </si>
  <si>
    <t>Software de control de VCH1-2-3-4-8</t>
  </si>
  <si>
    <t>RF Lambda Europe GmbH</t>
  </si>
  <si>
    <t>Dos amplificadores de bajo ruido entre 35 y 45 GHz</t>
  </si>
  <si>
    <t>Tasa por inserción DOGV 0465955236634</t>
  </si>
  <si>
    <t>Servicio de limpieza de salas blancas Junio 2021</t>
  </si>
  <si>
    <t>Servicio de limpieza de batas de laboratorio 2T - 2021</t>
  </si>
  <si>
    <t>2 sistemas de adquisición de datos en tiempo real</t>
  </si>
  <si>
    <t>Licencia LabView 1 año</t>
  </si>
  <si>
    <t>Forestal S.R.L.</t>
  </si>
  <si>
    <t>Filtro de microondas de alta precisión</t>
  </si>
  <si>
    <t>Servicio de mantenimiento de extintores - UPV S1 2021</t>
  </si>
  <si>
    <t>Servicio de mantenimiento de extintores - UVEG S2 2021</t>
  </si>
  <si>
    <t>Convenio asistencia jurídica - C2 2021</t>
  </si>
  <si>
    <t>Envío cañón de electrones para instalación campana de Faraday y gestión aduana</t>
  </si>
  <si>
    <t>2 monitores para puestos de trabajo fuera del laboratorio (1)</t>
  </si>
  <si>
    <t>Conectores de radiofrecuencia 2.4MM y SMA</t>
  </si>
  <si>
    <t>Retribuciones julio 2021</t>
  </si>
  <si>
    <t>Seguridad social julio 2021</t>
  </si>
  <si>
    <t>Atrasos incremento 0,9% enero-junio 2021</t>
  </si>
  <si>
    <t>Seguridad social atrasos incremento 0,9% enero-junio 2021</t>
  </si>
  <si>
    <t xml:space="preserve">Generalitat Valenciana </t>
  </si>
  <si>
    <t>Transferencia gastos corrientes 2019</t>
  </si>
  <si>
    <t>Nanostine SL</t>
  </si>
  <si>
    <t>Impuesto de sociedades 2021</t>
  </si>
  <si>
    <t xml:space="preserve">AM Paquetería: envío internacional a Holanda </t>
  </si>
  <si>
    <t>Factura 2021/5</t>
  </si>
  <si>
    <t>Factura 2021/6</t>
  </si>
  <si>
    <t>Retribuciones agosto 2021</t>
  </si>
  <si>
    <t>Seguridad social agosto 2021</t>
  </si>
  <si>
    <t>Factura 2021/7</t>
  </si>
  <si>
    <t>WiRan Sp.</t>
  </si>
  <si>
    <t>Filtro de microondas combline</t>
  </si>
  <si>
    <t>5 ratones ergonómicos</t>
  </si>
  <si>
    <t>Gestoria Julio 2021</t>
  </si>
  <si>
    <t>Gestoria Agosto 2021</t>
  </si>
  <si>
    <t>Botella mezcla gas CO2 H2 N2</t>
  </si>
  <si>
    <t>Disco duro 4TB Nas Red</t>
  </si>
  <si>
    <t>Multiplicador DP a 2 puertos HDMI</t>
  </si>
  <si>
    <t>Mopas para limpieza de salas blancas</t>
  </si>
  <si>
    <t>2 cables para equipo PXI</t>
  </si>
  <si>
    <t>Candado para caja seguridad</t>
  </si>
  <si>
    <t>Conectores y transiciones WR90</t>
  </si>
  <si>
    <t>Conectores y transiciones WR90 (IVA + Aranceles)</t>
  </si>
  <si>
    <t>Retorno cañón de electrones para instalación campana de Faraday y  gestión aduana</t>
  </si>
  <si>
    <t>Sustitución de ventilador en climatizador ZAR</t>
  </si>
  <si>
    <t>8 guías de onda de radiofrecuencia con recubrimiento térmico</t>
  </si>
  <si>
    <t>Telefonía fija MAYO-JUNIO 2021 - Cap 6</t>
  </si>
  <si>
    <t>EPIs:  guantes e hidroalcohol en spray para superficies</t>
  </si>
  <si>
    <t>Extractor móvil con brazo extensible para emanaciones de soldadura</t>
  </si>
  <si>
    <t>Telefonía fija MAYO-JUNIO 2021 - Cap 2</t>
  </si>
  <si>
    <t>Servicio de limpieza de salas blancas Julio 2021</t>
  </si>
  <si>
    <t>Servicio de limpieza de salas blancas Agosto 2021</t>
  </si>
  <si>
    <t>Campana de Faraday para cañón de electrones de baja energía 1eV a 2keV (IVA)</t>
  </si>
  <si>
    <t>Linde Gas España S.A.U.</t>
  </si>
  <si>
    <t>Evaluación Higiénica de Condiciones de Iluminación</t>
  </si>
  <si>
    <t>NRPZ5 Hub de sensores de potencia y trigger</t>
  </si>
  <si>
    <t>Mecanizado de dos pasamuros de alta potencia de RF</t>
  </si>
  <si>
    <t>Vestilab Clean Room Control S.L.U.</t>
  </si>
  <si>
    <t>Infraestructures i Serveis de Telecomunicacions i Certificació SAU</t>
  </si>
  <si>
    <t>Certificado digital de representante de Entidad</t>
  </si>
  <si>
    <t>Campana de Faraday para cañón de electrones de baja energía 1eV a 2keV</t>
  </si>
  <si>
    <t>Keysight Technologies Sales Spain, S.L.U.</t>
  </si>
  <si>
    <t>Reparación sintetizador del analizador de espectros E4440A</t>
  </si>
  <si>
    <t>Reparación atenuadores del analizador de señal N9030A</t>
  </si>
  <si>
    <t>Sonepar Iberica Spain SAU</t>
  </si>
  <si>
    <t>Material fungible de laboratorio: cable UPT Cat5e, Cat6, conectores, crimpadora y tester</t>
  </si>
  <si>
    <t>Retribuciones septiembre 2021</t>
  </si>
  <si>
    <t>Seguridad social septiembre 2021</t>
  </si>
  <si>
    <t>FEDER 2020</t>
  </si>
  <si>
    <t>Servicio de importación temporal aduanera</t>
  </si>
  <si>
    <t>Lente para cámara de fibroscopio</t>
  </si>
  <si>
    <t>PD Plumbing Supplies NI</t>
  </si>
  <si>
    <t>Caja fuerte para pared</t>
  </si>
  <si>
    <t>Mecanizado de dos soportes de cables de cámara de vacío</t>
  </si>
  <si>
    <t>Material fungible de laboratorio: tornillos, arandelas, resistencias, conectores</t>
  </si>
  <si>
    <t>Telefonía fija JULIO - AGOSTO 2021</t>
  </si>
  <si>
    <t>Controlador de sensores de alto vacío de tres canales</t>
  </si>
  <si>
    <t>Reubicación extintores sala blanca 2</t>
  </si>
  <si>
    <t>Bonn Elektronik GmbH</t>
  </si>
  <si>
    <t>Reparación amplificador alta potencia TWAP1218</t>
  </si>
  <si>
    <t>Tronser Inc</t>
  </si>
  <si>
    <t>Dos cabezales de rotor de sintonía</t>
  </si>
  <si>
    <t>Ferretería Hogar Rachadell SL</t>
  </si>
  <si>
    <t>Dos llaves de apertura de puerta</t>
  </si>
  <si>
    <t>Gestoria Septiembre 2021</t>
  </si>
  <si>
    <t>Servicio de limpieza de salas blancas Septiembre 2021</t>
  </si>
  <si>
    <t>Servicio de limpieza de batas de laboratorio 3T - 2021</t>
  </si>
  <si>
    <t>Reposamuñecas, alfombrilla y bobina secamanos</t>
  </si>
  <si>
    <t>Ractem Sistemas S.L.</t>
  </si>
  <si>
    <t>Estantería de equipamiento científico-técnico pesado</t>
  </si>
  <si>
    <t>Microsoft Ireland Operations Limited</t>
  </si>
  <si>
    <t>Licencia de Windows 10 Pro</t>
  </si>
  <si>
    <t>AM Paquetería: envío internacional a Holanda</t>
  </si>
  <si>
    <t>3 sensores de alto vacío y 2 cabeza electrónicas de lectura</t>
  </si>
  <si>
    <t xml:space="preserve">Armario </t>
  </si>
  <si>
    <t>Retribuciones octubre 2021</t>
  </si>
  <si>
    <t>Seguridad social octubre 2021</t>
  </si>
  <si>
    <t>Factura 2021/10</t>
  </si>
  <si>
    <t>Reintegro FEDER no ejecutado 2020</t>
  </si>
  <si>
    <t>Factura 2021/9</t>
  </si>
  <si>
    <t>Conexionado tomas despachos a SAI</t>
  </si>
  <si>
    <t>Rectificación desagüe cámara bakeout</t>
  </si>
  <si>
    <t>Ofistime S.L.U.</t>
  </si>
  <si>
    <t xml:space="preserve">Dos mamparas de metacrilato </t>
  </si>
  <si>
    <t>Tapa de aluminio para refrigeración de cámara óptica de fibroscopio</t>
  </si>
  <si>
    <t>Shenzhenshi Hongshishiye Youxiangongsi</t>
  </si>
  <si>
    <t>KVM 2 puertos</t>
  </si>
  <si>
    <t>Recambios de agenda</t>
  </si>
  <si>
    <t>Parking del Palau, S.A.</t>
  </si>
  <si>
    <t>Parking mesa redonda sistemas aeroespaciales</t>
  </si>
  <si>
    <t>Suministros TE.FE., S.A.</t>
  </si>
  <si>
    <t>Broca cobalto 0,8</t>
  </si>
  <si>
    <t>2 adaptadores de guíaonda a coaxial WR15 a 1,85mm</t>
  </si>
  <si>
    <t>Gestoria Octubre 2021</t>
  </si>
  <si>
    <t>Servicio de limpieza de salas blancas Octubre 2021</t>
  </si>
  <si>
    <t>AM Paquetería: envío internacional a UK y Francia</t>
  </si>
  <si>
    <t>Material fungible de laboratorio: tablero, tornillos, fresa, disco amoladora, embudo y malla</t>
  </si>
  <si>
    <t>Servicio de mecanizado de brida ISOK100 para WR51 UBR</t>
  </si>
  <si>
    <t>Telefonía fija SEPTIEMBRE - OCTUBRE 2021</t>
  </si>
  <si>
    <t>Retribuciones noviembre 2021</t>
  </si>
  <si>
    <t>Seguridad social noviembre 2021</t>
  </si>
  <si>
    <t>Factura 2021/8</t>
  </si>
  <si>
    <t>Caixabank</t>
  </si>
  <si>
    <t>Transferencia gastos corrientes 2021</t>
  </si>
  <si>
    <r>
      <t xml:space="preserve">  Ley 5/2016, de 6 de mayo, de Cuentas Abiertas para la Generalitat Valenciana
  </t>
    </r>
    <r>
      <rPr>
        <sz val="10"/>
        <color theme="1"/>
        <rFont val="Calibri"/>
        <family val="2"/>
        <scheme val="minor"/>
      </rPr>
      <t>Fecha actualización: 31/12/2021</t>
    </r>
  </si>
  <si>
    <t>Tecnología del Vacío SLU</t>
  </si>
  <si>
    <t xml:space="preserve">3 adaptadores para cámara de vacío </t>
  </si>
  <si>
    <t>Servicio de reubicación de extensiones telefónicas</t>
  </si>
  <si>
    <t>Convenio asistencia jurídica - C3 2021</t>
  </si>
  <si>
    <t>Lodestar Service 2002 S.L.</t>
  </si>
  <si>
    <t>Movimiento de mesas de despacho</t>
  </si>
  <si>
    <t>2 auriculares</t>
  </si>
  <si>
    <t>Tornillos de sintonía</t>
  </si>
  <si>
    <t>EPIs:  mascarillas FFP2 y quirúrgica</t>
  </si>
  <si>
    <t>Reparación amplificador AR 500T8G18M8</t>
  </si>
  <si>
    <t>Suministro e instalación de 4 pantallas led para sala de trabajo</t>
  </si>
  <si>
    <t>AM Paquetería: envío Leybold escrituras</t>
  </si>
  <si>
    <t>25 CDs</t>
  </si>
  <si>
    <t>Dragon Trading Europe Limited</t>
  </si>
  <si>
    <t>25 carcasas dobles de CD</t>
  </si>
  <si>
    <t>Gestoria Noviembre 2021</t>
  </si>
  <si>
    <t>Servicio de limpieza de salas blancas Noviembre 2021</t>
  </si>
  <si>
    <t>Desarrollo de multiplexor de entrada en guía de onda y banda Ku</t>
  </si>
  <si>
    <t>Aspy Formación SL</t>
  </si>
  <si>
    <t>Formación riesgos eléctricos de baja tensión (PRL)</t>
  </si>
  <si>
    <t>Mecanizado de filtro alta potencia</t>
  </si>
  <si>
    <t>Mecanizado de soportes de cable</t>
  </si>
  <si>
    <t>Batería de ordenador portátil</t>
  </si>
  <si>
    <t>Jofraser Servicios Integrales SL</t>
  </si>
  <si>
    <t>Descarga tanques de aire comprimido y nitrógeno gas</t>
  </si>
  <si>
    <t>Cinta baliza</t>
  </si>
  <si>
    <t>Retribuciones diciembre 2021</t>
  </si>
  <si>
    <t>Seguridad social diciembre 2021</t>
  </si>
  <si>
    <t>Retribuciones extra diciembre 2021</t>
  </si>
  <si>
    <t>Universidad de Alicante</t>
  </si>
  <si>
    <t>Factura 2021/11</t>
  </si>
  <si>
    <t>Factura 2021/S1</t>
  </si>
  <si>
    <t>Factura 2021/12</t>
  </si>
  <si>
    <t>Transferencia gastos corrientes 2020</t>
  </si>
  <si>
    <t>Thales Alenia Space</t>
  </si>
  <si>
    <t>Factura 2021/13</t>
  </si>
  <si>
    <t>Factura 2021/14</t>
  </si>
  <si>
    <t>Cargo AEAT tributarias 9000</t>
  </si>
  <si>
    <t>Cobros ejercicio 2022</t>
  </si>
  <si>
    <t>Pagos ejercicio 2022</t>
  </si>
  <si>
    <t>AM Paquetería: envío H2020 PDR CD</t>
  </si>
  <si>
    <t>National Instruments Spain S.L.</t>
  </si>
  <si>
    <t>Labview professional development kit</t>
  </si>
  <si>
    <t>Merck Life Science S.L.U</t>
  </si>
  <si>
    <t>Servicio de mantenimiento sistema producción agua desionizada</t>
  </si>
  <si>
    <t>Tasa por inserción DOGV 0465959164815</t>
  </si>
  <si>
    <t>Tasa por inserción DOGV 0465959192203</t>
  </si>
  <si>
    <t>Servicio de limpieza de batas de laboratorio 4T - 2021</t>
  </si>
  <si>
    <t>Servicio de limpieza de salas blancas Diciembre 2021</t>
  </si>
  <si>
    <t>Gestoria Diciembre 2021</t>
  </si>
  <si>
    <t>2 multiplexores de entrada  de alta potencia</t>
  </si>
  <si>
    <t>Servicio de calibración de equipamiento científico-técnico de radiofrecuencia</t>
  </si>
  <si>
    <t xml:space="preserve">Mantenimiento de sistemas de vacío </t>
  </si>
  <si>
    <t>Mecanizado de dos tapas metálicas para cámara de fibroscopio</t>
  </si>
  <si>
    <t>Reparación y mantenimiento bomba de vacío turbomolecular VCH4</t>
  </si>
  <si>
    <t>5 separadores de aluminio</t>
  </si>
  <si>
    <t>UPS ESPAÑA LTD. Y CIA. S.R.C.</t>
  </si>
  <si>
    <t>Transición de alta potencia WRD250 a 7 16 (IVA, aranceles y gestión importación)</t>
  </si>
  <si>
    <t>Generali España, SA de Seguros</t>
  </si>
  <si>
    <t>IVA MS2-PDR</t>
  </si>
  <si>
    <t>Retribuciones enero 2022</t>
  </si>
  <si>
    <t>Seguridad social enero 2022</t>
  </si>
  <si>
    <t>Comisión por informe auditorías</t>
  </si>
  <si>
    <t>Factura 2021/15</t>
  </si>
  <si>
    <t>Factura 2021/16</t>
  </si>
  <si>
    <t xml:space="preserve">Biogen Científica S.L. </t>
  </si>
  <si>
    <t>Reparación cámara climática</t>
  </si>
  <si>
    <t>Western Test Systems Inc</t>
  </si>
  <si>
    <t>Material fungible de laboratorio: cargas, aisladores y atenuadores</t>
  </si>
  <si>
    <t>Material fungible de laboratorio: tornillos, llaves, cables y adaptadores</t>
  </si>
  <si>
    <t>Kapton</t>
  </si>
  <si>
    <t>Servicio de mantenimiento de extintores - UPV S2 2021</t>
  </si>
  <si>
    <t>EPIs:  mascarillas FFP2 y guantes de nitrilo</t>
  </si>
  <si>
    <t>Telefonía fija  NOVIEMBRE - DICIEMBRE 2021</t>
  </si>
  <si>
    <t>Filamento para impresora 3D</t>
  </si>
  <si>
    <t>Cuadro de maniobra y electroválvulas</t>
  </si>
  <si>
    <t>Montaje y puesta en servicio de bomba turbomolecular en sistema de bake-out</t>
  </si>
  <si>
    <t>Fungibles del compresor aire y generador N2 LabMat</t>
  </si>
  <si>
    <t>Gestoria Enero 2022</t>
  </si>
  <si>
    <t>Fedex Spain S.L.</t>
  </si>
  <si>
    <t>Material fungible de laboratorio: cargas, aisladores y atenuadores  (IVA, aranceles y gestión importación)</t>
  </si>
  <si>
    <t>SpanTech Technology Solutions SLU</t>
  </si>
  <si>
    <t>68 espaciadores WR51</t>
  </si>
  <si>
    <t>Servicio de reparación de 3 sensores de alta potencia en RF</t>
  </si>
  <si>
    <t>Ibermedia Servicios TIC S.L.</t>
  </si>
  <si>
    <t>Disco duro de red DS720</t>
  </si>
  <si>
    <t>Sustitución del contacto magnetico de la puerta principal</t>
  </si>
  <si>
    <t>Micampus Galileo Galilei SLU</t>
  </si>
  <si>
    <t>Servicio de comida de trabajo para cuatro comensales con motivo de reunión con la Agencia Espacial Europea</t>
  </si>
  <si>
    <t>Servicio de limpieza de salas blancas Enero 2022</t>
  </si>
  <si>
    <t>Tomas Martin Izquierdo ADN Frigorífica SL</t>
  </si>
  <si>
    <t>Diagnóstico reparación baño térmico Haake</t>
  </si>
  <si>
    <t>Evaluación de factores psicosociales</t>
  </si>
  <si>
    <t>DualreD S.L.</t>
  </si>
  <si>
    <t>Dos ordenadores portátiles i7</t>
  </si>
  <si>
    <t>Víctor López González - Quercuslab</t>
  </si>
  <si>
    <t>15 elevadores de laboratorio</t>
  </si>
  <si>
    <t>Suminsitro de gases LabRF</t>
  </si>
  <si>
    <t>Suminstro de gases LabMat</t>
  </si>
  <si>
    <t>Transición de alta potencia WRD250 a 7 16</t>
  </si>
  <si>
    <t>Retribuciones febrero 2022</t>
  </si>
  <si>
    <t>Seguridad social febrero 2022</t>
  </si>
  <si>
    <t>Material informático: hubs USB y conversores USB-Ethernet</t>
  </si>
  <si>
    <t>Material informático: teclados, ratones, switches, conversor DP</t>
  </si>
  <si>
    <t xml:space="preserve">Filtro de descarga de RF en banda Ka  </t>
  </si>
  <si>
    <t>4 juntas de viton para alto vacío</t>
  </si>
  <si>
    <t>Suministros industriales Aramo S.L.</t>
  </si>
  <si>
    <t>Hilo tórico</t>
  </si>
  <si>
    <t>Consejo de Seguridad Nuclear - CSN</t>
  </si>
  <si>
    <t>Tasa para la obteción de licencia de operador de instalación radioactiva</t>
  </si>
  <si>
    <t>Filtro de microondas en banda Ku de alta precisión</t>
  </si>
  <si>
    <t>AM Paquetería: Envío de LabMat a LabRF</t>
  </si>
  <si>
    <t>Gestoria Febrero 2022</t>
  </si>
  <si>
    <t>Servicio de limpieza de salas blancas Febrero 2022</t>
  </si>
  <si>
    <t>5 sensores de potencia, 10 cables de alta potencia y 10 adaptadores (gestión aduana e IVA)</t>
  </si>
  <si>
    <t>DUT (cables) de Gore para testear (gestión aduana e IVA)</t>
  </si>
  <si>
    <t>2 adaptadores plateados UBR 120</t>
  </si>
  <si>
    <t>5 sensores de potencia, 10 cables de alta potencia y 10 adaptadores</t>
  </si>
  <si>
    <t>Material fungible de laboratorio: resistencias, pinzas, tornillos, llave</t>
  </si>
  <si>
    <t>Digital River Ireland, Ltd.</t>
  </si>
  <si>
    <t>Sistema teleconferencia WebEx 1 año no renovable</t>
  </si>
  <si>
    <t>Legalización y alta en industria de tanques de acomp y N2 LabMat</t>
  </si>
  <si>
    <t>Curso Claves e implicaciones prácticas de la Reforma Laboral</t>
  </si>
  <si>
    <t>20 aros de centraje DN100 para cámara de vacío</t>
  </si>
  <si>
    <t>Convenio asistencia jurídica C1-2022</t>
  </si>
  <si>
    <t>Fairdeal 365 - Anil Bisht</t>
  </si>
  <si>
    <t>Pegamento Loctite 406</t>
  </si>
  <si>
    <t>Servicio de cafés y comida de trabajo para siete comensales con motivo de reunión con la Agencia Espacial Europea</t>
  </si>
  <si>
    <t>Botella de N2 líquido de 210 litros</t>
  </si>
  <si>
    <t>Registro EuMw 2021</t>
  </si>
  <si>
    <t>Société Française des Microtechniques et de Chronométrie</t>
  </si>
  <si>
    <t>Registro EFTF - IFCS 2022 Joint Conference</t>
  </si>
  <si>
    <t>Retribuciones marzo 2022</t>
  </si>
  <si>
    <t>Seguridad social marzo 2022</t>
  </si>
  <si>
    <t>ABONO por diferencia suministros de agua mineral, vasos y fuentes dispensadoras</t>
  </si>
  <si>
    <t>Tyris AI S.L.</t>
  </si>
  <si>
    <t>Curso Phyton</t>
  </si>
  <si>
    <t>Keysight Technologies Sales Spain SLU</t>
  </si>
  <si>
    <t>Reparación sistema PXI</t>
  </si>
  <si>
    <t>3 llaves dinamométricas de alta precisión tipo N</t>
  </si>
  <si>
    <t>Gestoria Marzo 2022</t>
  </si>
  <si>
    <t>Arduino S.r.l.</t>
  </si>
  <si>
    <t>Módulo arduino con FPGA</t>
  </si>
  <si>
    <t>Telefonía fija  ENERO - FEBRERO 2022</t>
  </si>
  <si>
    <t>Tarjeta de adquisición para termopares VCH8</t>
  </si>
  <si>
    <t>AM Paquetería: Filtros en guía de onda para platear</t>
  </si>
  <si>
    <t>Galvanelettronica Electroplating S.R.L.</t>
  </si>
  <si>
    <t>Plateado de dos guías de onda WR75 para experimento PIM</t>
  </si>
  <si>
    <t>Ventilador laboratorio</t>
  </si>
  <si>
    <t>Servicio de limpieza de salas blancas Marzo 2022</t>
  </si>
  <si>
    <t>Servicio de limpieza de batas de laboratorio 1T - 2022</t>
  </si>
  <si>
    <t>Dos tanques de N2 y aire comprimido incluyendo instalación y legalización</t>
  </si>
  <si>
    <t>Ampliación línea alta tensión entrada LabMat</t>
  </si>
  <si>
    <t>Kit de filtros para compresor de aire seco y generador de N2</t>
  </si>
  <si>
    <t>Reparación controlador MAG Drive VCH4</t>
  </si>
  <si>
    <t>Seguro de accidentes regularización año 2021</t>
  </si>
  <si>
    <t xml:space="preserve">Seguro de accidentes </t>
  </si>
  <si>
    <t>2IO Ingenieria Avanzada SL</t>
  </si>
  <si>
    <t>ABONO parcial factura F19-00651 (5 feedthrough para vacío térmico)</t>
  </si>
  <si>
    <t>Retribuciones abril 2022</t>
  </si>
  <si>
    <t>Seguridad social abril 2022</t>
  </si>
  <si>
    <t>Instalaciones y todo tipo de servicios Gimeno S.L.</t>
  </si>
  <si>
    <t>16 enchufes rápidos parker macho y hembra</t>
  </si>
  <si>
    <t>Shenzhenshi Sankeyoushiye Youxiangongsi</t>
  </si>
  <si>
    <t>2 adaptadores USB-SD</t>
  </si>
  <si>
    <t>Disco duro 3TB</t>
  </si>
  <si>
    <t>Consum, S. Coop. V.</t>
  </si>
  <si>
    <t>Material de limpieza</t>
  </si>
  <si>
    <t>Tasa por inserción DOGV 0465960384714</t>
  </si>
  <si>
    <t>Reparación avería red de datos y eléctrica</t>
  </si>
  <si>
    <t>Gestoria Abril 2022</t>
  </si>
  <si>
    <t>Consultoría técnica especializada en Phyton</t>
  </si>
  <si>
    <t>Actualización web VSC</t>
  </si>
  <si>
    <t xml:space="preserve">Inscripción I Congreso Contratación Pública VLC </t>
  </si>
  <si>
    <t>Carteles para puertas de salida</t>
  </si>
  <si>
    <t>Serveo Servicios SAU (Ferrovial)</t>
  </si>
  <si>
    <t xml:space="preserve">Sustitución luminarias </t>
  </si>
  <si>
    <t>Vareser 96 S.L.</t>
  </si>
  <si>
    <t>Limpieza despachos, sala reuniones  y almacén LabMat por cambio de luminarias</t>
  </si>
  <si>
    <t>Retribuciones mayo 2022</t>
  </si>
  <si>
    <t>Seguridad social mayo 2022</t>
  </si>
  <si>
    <t>Factura 2022/2</t>
  </si>
  <si>
    <t>Oxford Space Systems</t>
  </si>
  <si>
    <t>Factura 2022/5</t>
  </si>
  <si>
    <t>Factura 2022/1</t>
  </si>
  <si>
    <t>10 sensores de potencia con interfaz USB GPIB y módulo analógico de entrada</t>
  </si>
  <si>
    <t>Tasa por inserción DOGV 0465961246423 Publicidad listas  convocatoria VSC2202</t>
  </si>
  <si>
    <t>Gestoria Mayo 2022</t>
  </si>
  <si>
    <t>Tasa por inserción DOGV 0465960833922 OEP Estabilización</t>
  </si>
  <si>
    <t>Tasa por inserción DOGV 0465960835322 OEP Ordinaria</t>
  </si>
  <si>
    <t>Servicio de limpieza de salas blancas Mayo 2022</t>
  </si>
  <si>
    <t>Módulo de análisis de compuestos gaseosos</t>
  </si>
  <si>
    <t>Elzo Technology Co., Ltd</t>
  </si>
  <si>
    <t>5 almohadillas repuesto auriculares protección auditiva EPI</t>
  </si>
  <si>
    <t>Megaparking , SL</t>
  </si>
  <si>
    <t>Parking  por asistencia a curso de Ciberseguridad</t>
  </si>
  <si>
    <t>Asistencia Distribución Venta Informática SL</t>
  </si>
  <si>
    <t>Suministro de licencias Microsoft 365 - Standard</t>
  </si>
  <si>
    <t>Suministro de licencias Microsoft 365 - Premium</t>
  </si>
  <si>
    <t>Tasa por inserción DOGV 0465960832443 RPT2022</t>
  </si>
  <si>
    <t>Telefonía fija  MARZO - ABRIL 2022</t>
  </si>
  <si>
    <t>Dos hubs de conexión de sensores de alta potencia en RF</t>
  </si>
  <si>
    <t>Material fungible de laboratorio: cables, adaptadores, llaves, pinzas, tuercas, sondas, válvulas y conectores</t>
  </si>
  <si>
    <t>Tasa por inserción DOGV 0465961284390 Convocatoria VSC2203</t>
  </si>
  <si>
    <t>Generador de señal doble, filtros paso bajo y paso banda y acoplador (gestión aduana e IVA)</t>
  </si>
  <si>
    <t>Mantenimiento alarma Sala ZAR</t>
  </si>
  <si>
    <t>Material de fontanería para compresor Helio y dos taburetes de laboratorio</t>
  </si>
  <si>
    <t>Caltex Sistemas SL</t>
  </si>
  <si>
    <t xml:space="preserve">Curso cálculo de incertidumbres </t>
  </si>
  <si>
    <t>Servicio de mantenimiento de extintores - UVEG S1 2022</t>
  </si>
  <si>
    <t>Retribuciones junio 2022</t>
  </si>
  <si>
    <t>Seguridad social junio 2022</t>
  </si>
  <si>
    <t>Retribuciones junio extra 2022</t>
  </si>
  <si>
    <t>FULTON SERVICIOS INTEGRALES SA</t>
  </si>
  <si>
    <t>Bomba de impulsión de agua circuito secu</t>
  </si>
  <si>
    <t>LINDE GAS ESPAÑA SAU</t>
  </si>
  <si>
    <t>UNIVERSIDAD DE MALAGA</t>
  </si>
  <si>
    <t>GESEM CONSULTORES LEGALES Y TRIBUTA</t>
  </si>
  <si>
    <t>Gestoria Junio 2022</t>
  </si>
  <si>
    <t>ASISTENCIA DISTRIBUICON Y VENTAS IN</t>
  </si>
  <si>
    <t>AMAZON EU SUCURSAL EN ESPAÑA</t>
  </si>
  <si>
    <t>Alicates</t>
  </si>
  <si>
    <t>AVORIS RETAIL DIVISION SL</t>
  </si>
  <si>
    <t>LEYBOLD HISPANICA SA</t>
  </si>
  <si>
    <t>Cable controlador bomba turbomolecular</t>
  </si>
  <si>
    <t>18 adaptadores SMA 2,4 mm y 3,5 mm</t>
  </si>
  <si>
    <t>OFFICE 24 SOLUTION SL</t>
  </si>
  <si>
    <t>2 discos duros SSD 500GB</t>
  </si>
  <si>
    <t>ALMUSSAFES DE MANTENIMIENTO INTEGRA</t>
  </si>
  <si>
    <t>ADN FRIGORIFICA SL</t>
  </si>
  <si>
    <t>Reparación del baño térmico LAUDA XT1590</t>
  </si>
  <si>
    <t>MANANTIAL DE SALUD SLU</t>
  </si>
  <si>
    <t>ONTIME TRANSPORTE Y LOGISTICA SL</t>
  </si>
  <si>
    <t>AM Paquetería: Envío contrato PROSEGUR</t>
  </si>
  <si>
    <t>NEPTURY TECHNOLOGIES SL</t>
  </si>
  <si>
    <t>Bisagra articulada para cámara de vacío</t>
  </si>
  <si>
    <t>FEDEX SPAIN SL</t>
  </si>
  <si>
    <t>SOLER PREVENCIÓN SEGURIDAD SA</t>
  </si>
  <si>
    <t xml:space="preserve">Servicio de mantenimiento de extintores </t>
  </si>
  <si>
    <t>ABOGACIA GENERAL DEL ESTADO</t>
  </si>
  <si>
    <t>Convenio asistencia juridica C2]2022</t>
  </si>
  <si>
    <t>Servicio de migración a M365 y NAS mixto</t>
  </si>
  <si>
    <t>SPANTECH MICROWAVE TECHNOLOGY SA</t>
  </si>
  <si>
    <t xml:space="preserve">2 amplificadores de bajo ruido en banda </t>
  </si>
  <si>
    <t>FUNDACION UNIVERSIDAD EMPRESA</t>
  </si>
  <si>
    <t>CONSEJO DE SEGURIDAD NUCLEAR</t>
  </si>
  <si>
    <t>UNIVERSIDAD POLITECNICA DE VALENCIA</t>
  </si>
  <si>
    <t>DISTRON SL</t>
  </si>
  <si>
    <t>Rack para dos tubos de onda progresiva</t>
  </si>
  <si>
    <t>KUEHNE  NAGEL SA</t>
  </si>
  <si>
    <t>Inscripcion URSI 2022 </t>
  </si>
  <si>
    <t xml:space="preserve">Inscripcion URSI 2022 </t>
  </si>
  <si>
    <t>Avion Ida y vuelta </t>
  </si>
  <si>
    <t>Reserva Hotel </t>
  </si>
  <si>
    <t>Servicio de limpieza de batas de laboratorio</t>
  </si>
  <si>
    <t>Muestras de test Orolia (gastos aduana e IVA)</t>
  </si>
  <si>
    <t xml:space="preserve">Inscripción curso SDA </t>
  </si>
  <si>
    <t>Bastidor de aluminio a medida para amplicador</t>
  </si>
  <si>
    <t xml:space="preserve">Desarrollo de multiplexor de entrada </t>
  </si>
  <si>
    <t>Transporte cañón electrones para reparación</t>
  </si>
  <si>
    <t>Retribuciones julio 2022</t>
  </si>
  <si>
    <t>Seguridad social julio 2022</t>
  </si>
  <si>
    <t>DHV Tecnología Espacial Avanzada Malagueña, S. L.</t>
  </si>
  <si>
    <t>Factura 2022/7</t>
  </si>
  <si>
    <t>Tasa para la obtecion de licencia de operador de fuentes radioactiva</t>
  </si>
  <si>
    <t xml:space="preserve">Servicio de limpieza de salas blancas </t>
  </si>
  <si>
    <t xml:space="preserve">Suministro de licencias Microsoft 365 </t>
  </si>
  <si>
    <t>Factura 2022/6</t>
  </si>
  <si>
    <t>Fundación Parque Científico de Madrid</t>
  </si>
  <si>
    <t>Retribuciones agosto 2022</t>
  </si>
  <si>
    <t>Seguridad social agosto 2022</t>
  </si>
  <si>
    <t>Elaboración del procedimiento para la prevención del acoso laboral, sexual y/o por razón de sexo.</t>
  </si>
  <si>
    <t>AM Paquetería: Envío equipo a Alemania para reparación</t>
  </si>
  <si>
    <t>Tasa por inserción DOGV 0465963987833 Admitidas y excluidas VSC2203</t>
  </si>
  <si>
    <t>Suministro de licencias Microsoft 365 - Standar</t>
  </si>
  <si>
    <t>Gestoria Julio 2022</t>
  </si>
  <si>
    <t>Telefonía fija  JUNIO 2022</t>
  </si>
  <si>
    <t>Gestoria Agosto 2022</t>
  </si>
  <si>
    <t>IEEE International symposium</t>
  </si>
  <si>
    <t>Inscripción a IEEE 2022</t>
  </si>
  <si>
    <t>Transporte cañón electrones para reparación (ida)</t>
  </si>
  <si>
    <t>Dos sensores térmicos con adaptadores 2,92mm y cable USB</t>
  </si>
  <si>
    <t>Reparación regulador de presión aire comprimido sala blanca 1</t>
  </si>
  <si>
    <t>3 fotomultiplicadores</t>
  </si>
  <si>
    <t>Servicio de limpieza de salas blancas Julio 2022</t>
  </si>
  <si>
    <t>Servicio de limpieza de salas blancas Agosto 2022</t>
  </si>
  <si>
    <t>Maconext Hospitality, SA</t>
  </si>
  <si>
    <t>Inscripción Conferencia Europea de Microondas 2022</t>
  </si>
  <si>
    <t>Parking por asistencia a la Jornada formativa de la Viceintervención General de Control Interno y Auditorías – Análisis de balance: contratación</t>
  </si>
  <si>
    <t>4 multímetros, 12 abrazaderas y 1000 bridas</t>
  </si>
  <si>
    <t>KP Technology Ltd</t>
  </si>
  <si>
    <t>2 juntas de acero inoxidable para sonda Kelvin probe</t>
  </si>
  <si>
    <t>4 acopladores, 8 atenuadores y kapton</t>
  </si>
  <si>
    <t>5 cargadores para portátil HP y estación base</t>
  </si>
  <si>
    <t>Quilinox SL</t>
  </si>
  <si>
    <t>4 abrazaderas de vacío</t>
  </si>
  <si>
    <t>2 juntas de acero inoxidable para sonda Kelvin probe (gestión aduana e IVA)</t>
  </si>
  <si>
    <t>4 acopladores, 8 atenuadores y kapton (gestión aduana e IVA)</t>
  </si>
  <si>
    <t xml:space="preserve">Tren Ida y vuelta  - Congreso URSI 2022 - Málaga </t>
  </si>
  <si>
    <t>Avión Ida y vuelta  - Reunión relojes atómicos - NEUCHÂTEL (SUIZA)</t>
  </si>
  <si>
    <t>Alojamiento - Congreso URSI 2022</t>
  </si>
  <si>
    <t>Hotel - Reunión relojes atómicos - NEUCHÂTEL (SUIZA)</t>
  </si>
  <si>
    <t>Indemnización desplazamiento - Asistencia Congreso URSI Málaga</t>
  </si>
  <si>
    <t>Dietas en nómina  - Asistencia Congreso URSI Málaga</t>
  </si>
  <si>
    <t>Dietas en nómina - Asistencia Congreso URSI Málaga</t>
  </si>
  <si>
    <t>Indemnización - Reunión relojes atómicos - NEUCHÂTEL (SUIZA)</t>
  </si>
  <si>
    <t>Dietas en nómina - Reuniones relojes atómicos</t>
  </si>
  <si>
    <t>Retribuciones septiembre 2022</t>
  </si>
  <si>
    <t>Servicio de pagos</t>
  </si>
  <si>
    <t>IMCD España Especialidades Quimicas S.A.</t>
  </si>
  <si>
    <t>16 paneles absorventes de alta potencia de RF para vacío</t>
  </si>
  <si>
    <t>Milexia Ibérica S.A.</t>
  </si>
  <si>
    <t>3 filtros paso bajo</t>
  </si>
  <si>
    <t>Parking por asistencia a la Jornada formativa de la Viceintervención Gral de Control Interno y Auditorías – Análisis de balance: subvenciones</t>
  </si>
  <si>
    <t>Gestoria Septiembre 2022</t>
  </si>
  <si>
    <t>Telefonía fija JULIO - AGOSTO 2022</t>
  </si>
  <si>
    <t>Parking por asistencia a la Jornada formativa de la Viceintervención Gral de Control Interno y Auditorías – Análisis de balance: financiero</t>
  </si>
  <si>
    <t>Congreso MULCOPIM: alquiler Hemisferic 19 oct 2022 (50%)</t>
  </si>
  <si>
    <t>ASPY Formación SL</t>
  </si>
  <si>
    <t>Formación prevención básica del acoso laboral</t>
  </si>
  <si>
    <t>Servicio de limpieza de salas blancas Septiembre 2022</t>
  </si>
  <si>
    <t>Conducciones para extracción de gases de cámaras de vacío en sala blanca 2</t>
  </si>
  <si>
    <t>Servicio de limpieza de batas de laboratorio 3T - 2022</t>
  </si>
  <si>
    <t>Servicio de comida de trabajo para cuatro comensales</t>
  </si>
  <si>
    <t>2 guías de onda ranuradas plateadas WR159 y 10 separadores WR159 plateados</t>
  </si>
  <si>
    <t>Reparación Lauda 1590WS</t>
  </si>
  <si>
    <t>Filtro microondas TZS</t>
  </si>
  <si>
    <t>Fedex Express Spain SLU</t>
  </si>
  <si>
    <t>Guías de onda y transiciones de alta potencia de RF (gestión aduana e IVA)</t>
  </si>
  <si>
    <t>Amplificador de bajo ruido SL493353W (gestión aduana e IVA)</t>
  </si>
  <si>
    <t>Helio premier X50S</t>
  </si>
  <si>
    <t>Material fungible de laboratorio: pilas, teflón, bridas, cables</t>
  </si>
  <si>
    <t xml:space="preserve">7 kits de 20 pasamuros para termopares </t>
  </si>
  <si>
    <t>Reparación osciloscopio digital</t>
  </si>
  <si>
    <t>CONTEROL Seguridad y Medioambiente S.L.U.</t>
  </si>
  <si>
    <t>Armario para productos químicos</t>
  </si>
  <si>
    <t>Grupo Calsai SL</t>
  </si>
  <si>
    <t>Sonorización welcome reception MULCOPIM 2022</t>
  </si>
  <si>
    <t>5 prolongadores eléctricos</t>
  </si>
  <si>
    <t>Seguridad social septiembre 2022</t>
  </si>
  <si>
    <t>Retribuciones octubre 2022</t>
  </si>
  <si>
    <t>Seguridad social octubre 2022</t>
  </si>
  <si>
    <t>Intereses</t>
  </si>
  <si>
    <t>Impuesto de sociedades 2022</t>
  </si>
  <si>
    <t>Retimbrado de extintores LabMat</t>
  </si>
  <si>
    <t>Parking Mulcopim 2022</t>
  </si>
  <si>
    <t>Parking Valencia Digital Summit 2022</t>
  </si>
  <si>
    <t>Concierto gestión Prevención de Riesgos Laborales (2022)</t>
  </si>
  <si>
    <t>Dos prolongadores trifásicos de 32A</t>
  </si>
  <si>
    <t>Gestoría Octubre 2022</t>
  </si>
  <si>
    <t>7 cargas de alta potencia RF, 9 cables TNC, un filtro y un aislador de alta potencia (Aduana + IVA)</t>
  </si>
  <si>
    <t>Spacek Labs</t>
  </si>
  <si>
    <t>Amplificador de bajo ruido SL493353W</t>
  </si>
  <si>
    <t>Señalética extintores</t>
  </si>
  <si>
    <t>Lodestar Service 2000 SL</t>
  </si>
  <si>
    <t>Servicio de retirada de mobiliario finalización congreso MULCOPIM 2022</t>
  </si>
  <si>
    <t>Talleres BOMAR S.L.</t>
  </si>
  <si>
    <t>Adaptador térmico de cobre</t>
  </si>
  <si>
    <t>Filtro pasivo de microondas de orden 4</t>
  </si>
  <si>
    <t>AM Paquetería: Envío equipo térmico a reparación</t>
  </si>
  <si>
    <t>Servicio de fabricación de suplemento para soporte pulido y mecanización taladros M5</t>
  </si>
  <si>
    <t>Servicio de limpieza de salas blancas Octubre 2022</t>
  </si>
  <si>
    <t>7 cargas de alta potencia RF, 9 cables TNC, un filtro y un aislador de alta potencia</t>
  </si>
  <si>
    <t>Convenio asistencia jurídica C3-2022</t>
  </si>
  <si>
    <t>Dos sondas de temperatura ópticas con pasamuros y extensores</t>
  </si>
  <si>
    <t>Transporte cañón electrones para reparación (vuelta)</t>
  </si>
  <si>
    <t>Adaptador ISOK200 a 2xISOK100</t>
  </si>
  <si>
    <t>Ballester-Olmos Soluciones Integrales SL</t>
  </si>
  <si>
    <t>Programas congreso MULCOPIM 2022</t>
  </si>
  <si>
    <t>Cátodo para cañón de electrones y test en vacío (IVA)</t>
  </si>
  <si>
    <t>Dos placas de circuito impreso para control de señales pulsadas</t>
  </si>
  <si>
    <t>Office24 Solutions SL</t>
  </si>
  <si>
    <t>Material de oficina: film y sobres</t>
  </si>
  <si>
    <t>Silicona termorresistente para sistema térmico</t>
  </si>
  <si>
    <t>Seven Office SL</t>
  </si>
  <si>
    <t>Dos tóner CE505A</t>
  </si>
  <si>
    <t>AM Papelería: agendas 2023</t>
  </si>
  <si>
    <t>Kit de filtros para compresor de aire seco y generador de N2 LabMat</t>
  </si>
  <si>
    <t>Retribuciones noviembre 2022</t>
  </si>
  <si>
    <t>Seguridad social noviembre 2022</t>
  </si>
  <si>
    <t>Retroceso comisión indebida</t>
  </si>
  <si>
    <t>Factura 2022/11</t>
  </si>
  <si>
    <t>Retroceso intereses indebidos</t>
  </si>
  <si>
    <r>
      <t xml:space="preserve">  Ley 5/2016, de 6 de mayo, de Cuentas Abiertas para la Generalitat Valenciana
  </t>
    </r>
    <r>
      <rPr>
        <sz val="10"/>
        <color theme="1"/>
        <rFont val="Calibri"/>
        <family val="2"/>
        <scheme val="minor"/>
      </rPr>
      <t>Fecha actualización: 31/12/2022</t>
    </r>
  </si>
  <si>
    <t>Kimball Physics Inc</t>
  </si>
  <si>
    <t>Cátodo para cañón de electrones y test en vacío</t>
  </si>
  <si>
    <t xml:space="preserve">Suministros de laboratorio: cables, adaptadores, dc-block y kit de calibración </t>
  </si>
  <si>
    <t>Tasa por inserción DOGV 0465966072126 Relación definitiva VSC2202</t>
  </si>
  <si>
    <t>Tasa por inserción DOGV 0465966072171 Relación definitiva VSC2203</t>
  </si>
  <si>
    <t>Servicio de limpieza de salas blancas Noviembre 2022</t>
  </si>
  <si>
    <t>Gestoría Noviembre 2022</t>
  </si>
  <si>
    <t>AM Paquetería: Envío material promocional MULCOPIM2022</t>
  </si>
  <si>
    <t>Material fungible para construcción anclajes de antena</t>
  </si>
  <si>
    <t>Telefonía fija SEPTIEMBRE - OCTUBRE 2022</t>
  </si>
  <si>
    <t>Tasa por inserción DOGV 0465966136176 Proceso selección estabilización VSC2204</t>
  </si>
  <si>
    <t>Servicios importación RAF (gestión aduana e IVA)</t>
  </si>
  <si>
    <t>3 codos con sus reducciones para conexión a sistema de evacuación de gases</t>
  </si>
  <si>
    <t>Parking por asistencia a la Jornada Transparència i Dades Obertes en el SPI</t>
  </si>
  <si>
    <t>Controlador bomba criogénica</t>
  </si>
  <si>
    <t>S.E. Correos y Telégrafos SA</t>
  </si>
  <si>
    <t>Envío documentos</t>
  </si>
  <si>
    <t xml:space="preserve">Material fungible de laboratorio: fusibles y atornillador </t>
  </si>
  <si>
    <t>Retribuciones diciembre 2022</t>
  </si>
  <si>
    <t>Seguridad social diciembre 2022</t>
  </si>
  <si>
    <t>Retribuciones diciembre extra 2022</t>
  </si>
  <si>
    <t>Retribuciones atrasos 2022</t>
  </si>
  <si>
    <t>Seguridad social atrasos 2022</t>
  </si>
  <si>
    <t>Factura 2022/S1</t>
  </si>
  <si>
    <t>Factura 2022/12</t>
  </si>
  <si>
    <t>COMET Ingeniería SL</t>
  </si>
  <si>
    <t>Factura 2022/9</t>
  </si>
  <si>
    <t>Cobros ejercicio 2023</t>
  </si>
  <si>
    <t>Pagos ejercicio 2023</t>
  </si>
  <si>
    <t>Filtro microondas TZSv2</t>
  </si>
  <si>
    <t>Servicio de limpieza de salas blancas Diciembre 2022</t>
  </si>
  <si>
    <t>Servicio de limpieza de batas de laboratorio 4T - 2022</t>
  </si>
  <si>
    <t>Gestoría Diciembre 2022</t>
  </si>
  <si>
    <t>3 filtros paso bajo (2)</t>
  </si>
  <si>
    <t>Servicio de mecanizado de alta precisión CNC</t>
  </si>
  <si>
    <t>Servicio de mantenimiento de extintores - UPV S2 2022</t>
  </si>
  <si>
    <t>Seguro de responsabilidad civil 2023</t>
  </si>
  <si>
    <t>Seguro de responsabilidad civil nuclear 2023</t>
  </si>
  <si>
    <t>THEVA Dünnschichttechnik GmbH</t>
  </si>
  <si>
    <t>Compresor de Helio</t>
  </si>
  <si>
    <t>Merck Life Science, S.L.</t>
  </si>
  <si>
    <t>Servicio de mantenimiento de equipo de agua desionizada</t>
  </si>
  <si>
    <t>Servicio de traslado de mobiliario de despacho</t>
  </si>
  <si>
    <t>Cable de programación para mandos a distancia</t>
  </si>
  <si>
    <t xml:space="preserve">Telecommande Express </t>
  </si>
  <si>
    <t>Mando a distancia barrera</t>
  </si>
  <si>
    <t>Tasa por inserción DOGV 0465966553236 Delegación competencias</t>
  </si>
  <si>
    <t>Tasa por inserción DOGV 0465966553421 Convocatoria VSC2301</t>
  </si>
  <si>
    <t>Retribuciones enero 2023</t>
  </si>
  <si>
    <t>Seguridad social enero 2023</t>
  </si>
  <si>
    <t>Airbus DS ES</t>
  </si>
  <si>
    <t>Factura 2022/15</t>
  </si>
  <si>
    <t>Factura 2022/13</t>
  </si>
  <si>
    <t>Factura 2022/14</t>
  </si>
  <si>
    <t>Comisión (indebida)</t>
  </si>
  <si>
    <t>Intereses (indebidos)</t>
  </si>
  <si>
    <t>Batería para analizador vectorial de redes portátil</t>
  </si>
  <si>
    <t>Testwall Ltd</t>
  </si>
  <si>
    <t>Calibración equipamiento RF</t>
  </si>
  <si>
    <t>Materiales para conexión de compresor de Helio a sistema de agua refrigerada</t>
  </si>
  <si>
    <t>Loginle S.L.</t>
  </si>
  <si>
    <t>Servicio de transporte dedicado de equipamiento de laboratorio de RF para calibración</t>
  </si>
  <si>
    <t>Sensor de vacío tipo Pirani</t>
  </si>
  <si>
    <t>Suministro e instalación de protección eléctrica de 6A</t>
  </si>
  <si>
    <t>Pinza amperimétrica</t>
  </si>
  <si>
    <t>Servicio de transporte dedicado para retorno de equipamiento de laboratorio de RF calibrado</t>
  </si>
  <si>
    <t>Concierto gestión Prevención de Riesgos Laborales (2023)</t>
  </si>
  <si>
    <t>Telefonía fija NOVIEMBRE - DICIEMBRE 2022</t>
  </si>
  <si>
    <t>Gestoría Enero 2023</t>
  </si>
  <si>
    <t>Material fungible de laboratorio: alambra, placa perforada, hilo, guantes, tornillería</t>
  </si>
  <si>
    <t>Mantenimiento vacío</t>
  </si>
  <si>
    <t>Servicio de reparación de bomba de vacío scroll VCH7</t>
  </si>
  <si>
    <t>Servicio de mantenimiento anual de SAI salas blancas</t>
  </si>
  <si>
    <t>Servicio de mantenimiento de extintores - UVEG S2 2022</t>
  </si>
  <si>
    <t xml:space="preserve">Loginle S.L. </t>
  </si>
  <si>
    <t>Servicio de paquetería para envío de motor de baño térmico a reparar</t>
  </si>
  <si>
    <t>Suministro de cable de instrumentación científica GPIB</t>
  </si>
  <si>
    <t>Servicio de transporte de compresor de He adquirido por VSC</t>
  </si>
  <si>
    <t>Parking por asistencia a la Mesa sectorial del Espacio en CA9</t>
  </si>
  <si>
    <t>Servicio de envío producto devolución RS Amidata</t>
  </si>
  <si>
    <t>Seguro multirriesto 2023 (lote 4)</t>
  </si>
  <si>
    <t>Servicio de paquetería para envío de osciloscopio a reparar</t>
  </si>
  <si>
    <t>CLECE Seguridad SAU</t>
  </si>
  <si>
    <t>Servicio de mantenimiento y seguridad ZAR</t>
  </si>
  <si>
    <t>Dos adaptadores de microondas WR90 lamba4</t>
  </si>
  <si>
    <t xml:space="preserve">Servicio de transporte de muestras de aerogel </t>
  </si>
  <si>
    <t>Informática FAER, SL</t>
  </si>
  <si>
    <t>SDA-TIC/2-21CC-Suministro de dos discos duros de alto rendimiento para NAS</t>
  </si>
  <si>
    <t>Formación Informática, Desarrollo Y Comunicaciones, S.L.</t>
  </si>
  <si>
    <t>SDA-TIC/2-21CC-Suministro de impresora láser monocromo y accesorios</t>
  </si>
  <si>
    <t>Reductor para cámara de vacío ISOK 200 a ISOK 160</t>
  </si>
  <si>
    <t>Material fungible de laboratorio: latiguillos, juntas de goma, cable eléctrico y soporte metal</t>
  </si>
  <si>
    <t>Material fungible laboratorio: conectores, arandelas, tornillos, llaves y cables coaxiales</t>
  </si>
  <si>
    <t>Material fungible de laboratorio: varillas, puntas de dremel, arandelas y manguitos</t>
  </si>
  <si>
    <t>Servicio de reparación y detección de fugas en VCH1</t>
  </si>
  <si>
    <t>Sonepar Iberica Spain SLU</t>
  </si>
  <si>
    <t>Suministro de contactor</t>
  </si>
  <si>
    <t>Gestoría febrero 2023</t>
  </si>
  <si>
    <t>SDA1/21CC-Suministro de 10 sillas de oficina ergonómicas</t>
  </si>
  <si>
    <t>Retimbrado de extintores UPV</t>
  </si>
  <si>
    <t>Servico de recogida del osciloscopio no reparado (Madrid)</t>
  </si>
  <si>
    <t>Instrumentos de Medida S.L.</t>
  </si>
  <si>
    <t>Suministro de 20 cables BNC de bajo ruido</t>
  </si>
  <si>
    <t>Servicio comida de trabajo para siete comensales con motivo de reunión con la Agencia Espacial Europea</t>
  </si>
  <si>
    <t>Tasa por inserción DOGV 0465967168073 Lista provisional convocatoria VSC2204</t>
  </si>
  <si>
    <t>Convenio asistencia jurídica C1-2023</t>
  </si>
  <si>
    <t>Suministro de circuladores, cargas de potencia, filtro y únidades de adquisición de datos(gestión aduana e IVA)</t>
  </si>
  <si>
    <t>Holland Shielding Systems B.V.</t>
  </si>
  <si>
    <t>Suministro de 5 láminas de ferrita absorbentes</t>
  </si>
  <si>
    <t>Suministros Informáticos de Levante, SL</t>
  </si>
  <si>
    <t>SDA-TIC/2-21CC-Suministro de software de seguridad para el puesto de trabajo informático - RESERVA DE CRÉDITO 2500 EUROS + IVA</t>
  </si>
  <si>
    <t>Suministro de circuladores, cargas de potencia, filtro y únidades de adquisición de datos</t>
  </si>
  <si>
    <t>Osciloscopio digital de 4 canales</t>
  </si>
  <si>
    <t>Servicio de reparación de sistema de agua desionizada</t>
  </si>
  <si>
    <t>Parking por asistencia reunión del procedimiento NEFIS</t>
  </si>
  <si>
    <t xml:space="preserve">Servicio de transporte de muestras a Alemania </t>
  </si>
  <si>
    <t>Retribuciones febrero 2023</t>
  </si>
  <si>
    <t>Seguridad social febrero 2023</t>
  </si>
  <si>
    <t>Retribuciones marzo 2023</t>
  </si>
  <si>
    <t>Seguridad social marzo 2023</t>
  </si>
  <si>
    <t>Reintegro por cargo indebido</t>
  </si>
  <si>
    <t xml:space="preserve">Reintegro por ingreso indebido </t>
  </si>
  <si>
    <t>Fundación Tecnalia</t>
  </si>
  <si>
    <t>Factura 2023/1</t>
  </si>
  <si>
    <t>Curso presencial Transparencia y Buen Gobierno como Política de Integridad en la Comunitat Valenciana</t>
  </si>
  <si>
    <t>Abatement &amp; Vacuum Technology, SL</t>
  </si>
  <si>
    <t>Suministro de 5 metros de kapton</t>
  </si>
  <si>
    <t>Suministro de cubrezapatos, paños y bastoncillos de laboratorio</t>
  </si>
  <si>
    <t>Servicio de envío equipo a Italia</t>
  </si>
  <si>
    <t>Material de laboratorio: arduinos, conectores coaxiales, bridas, cajas</t>
  </si>
  <si>
    <t>G.S. Elettronica - Smacchia Valfrido</t>
  </si>
  <si>
    <t>Servicio de diagnóstico de bomba de recirculación averiada</t>
  </si>
  <si>
    <t>Telefonía fija ENERO - FEBRERO 2023</t>
  </si>
  <si>
    <t>Reparación y calibración generador de señal</t>
  </si>
  <si>
    <t>Gestoría Marzo 2023</t>
  </si>
  <si>
    <t>Servicio de limpieza de batas de laboratorio 1T - 2023</t>
  </si>
  <si>
    <t>Aquablue Premium Mix, SLU</t>
  </si>
  <si>
    <t>Suministro de fungibles para compresor de aire y generador de N2</t>
  </si>
  <si>
    <t>Dos bloqueadores de corriente contínua</t>
  </si>
  <si>
    <t>Material fungible de laboratorio: conectores y llaves carraca</t>
  </si>
  <si>
    <t>Regulador aire comprimido</t>
  </si>
  <si>
    <t>Criostato AC200-A40 con mangueras y silicona</t>
  </si>
  <si>
    <t>AM5/20CC Material de papelería: material de oficina y pilas</t>
  </si>
  <si>
    <t>DYMO y recambios</t>
  </si>
  <si>
    <t>Suministro de mangueras de metal para sistema térmico</t>
  </si>
  <si>
    <t>Desplazamiento VLC-Castellón con motivo de ESA-BIC Comunitat Valenciana</t>
  </si>
  <si>
    <t>Tasa por inserción DOGV 0465967625846 Lista definitiva convocatoria VSC2204</t>
  </si>
  <si>
    <t>Retribuciones abril 2023</t>
  </si>
  <si>
    <t>Seguridad social abril 2023</t>
  </si>
  <si>
    <t>Avión Ida  - Reunión relojes atómicos en ESTEC - Noordwijk (NL)</t>
  </si>
  <si>
    <t>Avión Vuelta  - Reunión relojes atómicos en ESTEC - Noordwijk (NL)</t>
  </si>
  <si>
    <t>Hotel  - Reunión relojes atómicos en ESTEC - Noordwijk (NL)</t>
  </si>
  <si>
    <t>Coche alquiler  - Reunión relojes atómicos en ESTEC - Noordwijk (NL)</t>
  </si>
  <si>
    <t>Indemnización  - Reunión relojes atómicos en ESTEC - Noordwijk (NL)</t>
  </si>
  <si>
    <t>Director gerente</t>
  </si>
  <si>
    <t>Factura 2023/3</t>
  </si>
  <si>
    <t>Factura 2023/2</t>
  </si>
  <si>
    <t>Impuesto de sociedades</t>
  </si>
  <si>
    <t>ASPY Prevención SLU</t>
  </si>
  <si>
    <t>Suministros de guantes de nitrilo</t>
  </si>
  <si>
    <t>Sociedad Estatal de Correos y Telégrafos S.A. S.M.E.</t>
  </si>
  <si>
    <t>AM: envío documentación ESAC</t>
  </si>
  <si>
    <t>Material fungible de laboratorio: 4 adaptadores RF N a 7 16</t>
  </si>
  <si>
    <t>Gestoría Abril 2023</t>
  </si>
  <si>
    <t>Material fungible de laboratorio: brocas de vidrio y cinta de pintor</t>
  </si>
  <si>
    <t>Suministro de prolongador y clavijas trifásicas</t>
  </si>
  <si>
    <t>Curso Aspectos clave aplicación ley protección de personas informantes y lucha contra el fraude</t>
  </si>
  <si>
    <t>Horizon House Publications Ltd</t>
  </si>
  <si>
    <t>Servicio de stand en conferencia europea de microondas 2023</t>
  </si>
  <si>
    <t>Suministro de kit de calibración PRC-3,5mm para analizador de redes vectorial</t>
  </si>
  <si>
    <t>Suministro de 10 repuestos de almohadilla para protección auditiva de laboratorio</t>
  </si>
  <si>
    <t>Material fungible de laboratorio: placa relé, cables, tornillos, tuercas</t>
  </si>
  <si>
    <t>3 tarjetas de memoria compact flash</t>
  </si>
  <si>
    <t>Seguro de accidentes 2023 (lote 3)</t>
  </si>
  <si>
    <t>Disinfor S.L.</t>
  </si>
  <si>
    <t>Suministro de 10 SAI</t>
  </si>
  <si>
    <t>Avión Ida  - 1st Space Microwave Week en ESTEC - Noordwijk (NL)</t>
  </si>
  <si>
    <t>Avión Vuelta  - 1st Space Microwave Week en ESTEC - Noordwijk (NL)</t>
  </si>
  <si>
    <t>Personal UPV</t>
  </si>
  <si>
    <t>Indemnización  - 1st Space Microwave Week en ESTEC - Noordwijk (NL)</t>
  </si>
  <si>
    <t>Retribuciones mayo 2023</t>
  </si>
  <si>
    <t>Seguridad social mayo 2023</t>
  </si>
  <si>
    <t>Thales Alenia Space Italia</t>
  </si>
  <si>
    <t>Factura 2023/5</t>
  </si>
  <si>
    <t>Factura 2023/4</t>
  </si>
  <si>
    <t>Dräger Hispania, S.A.U.</t>
  </si>
  <si>
    <t>Suministro e instalación de nueva baliza para detección de sistema de oxígeno</t>
  </si>
  <si>
    <t>Servicio de reparación de osciloscopio</t>
  </si>
  <si>
    <t>AM5/20CC-Material papelería: reposapiés,tampón y papeleras</t>
  </si>
  <si>
    <t>Suministro e instalación de nuevo sensor sísmico</t>
  </si>
  <si>
    <t>The Mathworks S.L.</t>
  </si>
  <si>
    <t>Suministro de Matlab y toolboxes</t>
  </si>
  <si>
    <t>Ana Castello Escriva</t>
  </si>
  <si>
    <t>Suministros botiquín primeros auxilios</t>
  </si>
  <si>
    <t>Telefonía fija MARZO - ABRIL 2023</t>
  </si>
  <si>
    <t>Brida ISOK 100 mecanizada con geometría WR75</t>
  </si>
  <si>
    <t>Matrilev S.L.</t>
  </si>
  <si>
    <t>Servicio de taladro de alta precisión de 6 cajas metálicas a 12 caras para disparador</t>
  </si>
  <si>
    <t>AM5/20CC-Material papelería: cables y webcam</t>
  </si>
  <si>
    <t>Shenzhen Fengquanlong Dianziyouxianzerengongsi</t>
  </si>
  <si>
    <t>Suministro de dos cables de conexión arduino a sensores</t>
  </si>
  <si>
    <t>Repuestos industriales Virlu, S.L.</t>
  </si>
  <si>
    <t>Suministro de 2 ruedas de repuesto para carro elevador de laboratorio</t>
  </si>
  <si>
    <t>Parking por asistencia reunión delegados de Protección de Datos</t>
  </si>
  <si>
    <t>AM1/22CC: envío documentación convocatoria VSC2204</t>
  </si>
  <si>
    <t>Tasa por inserción DOGV 0465968659484 Publicación persona aprobada VSC2204</t>
  </si>
  <si>
    <t>Gestoría Mayo 2023</t>
  </si>
  <si>
    <t>Inscripción URSI 2023</t>
  </si>
  <si>
    <t>Retribuciones junio 2023</t>
  </si>
  <si>
    <t>Seguridad social junio 2023</t>
  </si>
  <si>
    <t>Retribuciones extra junio 2023</t>
  </si>
  <si>
    <t>Gestoría Junio 2023</t>
  </si>
  <si>
    <t>Clase 10 Sistemas SL</t>
  </si>
  <si>
    <t>SDATIC/2-21CC - Suministro de dos ordenadores portátiles</t>
  </si>
  <si>
    <t>Suministro de 50 juntas para sistemas de vacío de media pulgada</t>
  </si>
  <si>
    <t>Servicio de envío a Holanda ESA/ESTEC</t>
  </si>
  <si>
    <t>Suministro de dos lectores de CD-DVD RW</t>
  </si>
  <si>
    <t>Servicio de limpieza de batas de laboratorio 2T - 2023</t>
  </si>
  <si>
    <t>AM5/20CC-Material papelería: teclados, ratones, disco duros, USB y cinta adhesiva</t>
  </si>
  <si>
    <t>Material fungible de laboratorio: brocas, tornillería, tuercas, tensores, chapa, alambre y papel absorbente</t>
  </si>
  <si>
    <t>Convenio asistencia jurídica C2-2023</t>
  </si>
  <si>
    <t>Messe Berlin GmbH</t>
  </si>
  <si>
    <t>Servicio de mobiliario para stand en conferencia europea de microondas 2023</t>
  </si>
  <si>
    <t>Procesia Proyectos y Servicios SL</t>
  </si>
  <si>
    <t>Servicio de implementación de sistema TIC para manejo de IC</t>
  </si>
  <si>
    <t xml:space="preserve">Inscripción URSI 2023 </t>
  </si>
  <si>
    <t xml:space="preserve">Inscripción Conferencia Europea de Microondas 2023 </t>
  </si>
  <si>
    <t>Tren ida y vuelta  - DG - Reunión Madrid  (ES)</t>
  </si>
  <si>
    <t>Hotel - EuMW2023 - Berlín (D)</t>
  </si>
  <si>
    <t>Avión ida y vuelta - EuMW2023 - Berlín (D)</t>
  </si>
  <si>
    <t>Indemnización  - DG - Reunión Madrid  (ES)</t>
  </si>
  <si>
    <t>Retribuciones julio 2023</t>
  </si>
  <si>
    <t>Seguridad social julio 2023</t>
  </si>
  <si>
    <t>Transferencia gastos corrientes 2022</t>
  </si>
  <si>
    <t>Retribuciones agosto 2023</t>
  </si>
  <si>
    <t>Seguridad social agosto 2023</t>
  </si>
  <si>
    <t>Factura 2023/7</t>
  </si>
  <si>
    <t>Telefonía fija MAYO - JUNIO 2023</t>
  </si>
  <si>
    <t>Nucliber SAU</t>
  </si>
  <si>
    <t>Suministro de tres fuentes radioactivas Sr90 1mCi</t>
  </si>
  <si>
    <t>Suministro de sistema de detección de instrusiones</t>
  </si>
  <si>
    <t>Suministro de filtro según planos facilitados</t>
  </si>
  <si>
    <t>Servicio de envío a Madrid equipos informáticos - Mercancía robada</t>
  </si>
  <si>
    <t>Servicio de mecanizado de precisión de brida ISOK100 a WR51UBR180</t>
  </si>
  <si>
    <t>AM5/20CC - Material papelería: batería portatil</t>
  </si>
  <si>
    <t>Servicio de reparación de amplificador de alta potencia en RF</t>
  </si>
  <si>
    <t xml:space="preserve">Servicio de revisión de línea eléctrica </t>
  </si>
  <si>
    <t>Gestoría Julio 2023</t>
  </si>
  <si>
    <t>Gestoría Agosto 2023</t>
  </si>
  <si>
    <t>Microwave Engineering Corp</t>
  </si>
  <si>
    <t>Suministro de filtro de alta potencia entre 12,4 y 18 GHz</t>
  </si>
  <si>
    <t>Servicio de reparación de controlador de bomba turbomolecular</t>
  </si>
  <si>
    <t>Parking por asistencia a curso de intervención general</t>
  </si>
  <si>
    <t>Suministro de filtro de alta potencia entre 12,4 y 18 GHz (gestión aduana e IVA)</t>
  </si>
  <si>
    <t xml:space="preserve">Tren Ida VLC/CC  - Congreso URSI 2023 - Cáceres </t>
  </si>
  <si>
    <t xml:space="preserve">Tren Vuelta CC/MDRD  - Congreso URSI 2023 - Cáceres </t>
  </si>
  <si>
    <t xml:space="preserve">Tren Vuelta MDRD/VLC   - Congreso URSI 2023 - Cáceres </t>
  </si>
  <si>
    <t xml:space="preserve">Tren Vuelta MDRD/VLC  - Congreso URSI 2023 - Cáceres </t>
  </si>
  <si>
    <t>Retribuciones septiembre 2023</t>
  </si>
  <si>
    <t>Seguridad social septiembre 2023</t>
  </si>
  <si>
    <t>Factura 2023/6</t>
  </si>
  <si>
    <t>Hotel Don Carlos Cáceres SL</t>
  </si>
  <si>
    <t>Suministro de acopladores, atenuadores, híbridos y desplazadores de fase (IVA + Aranceles)</t>
  </si>
  <si>
    <t>Suministro y montaje de tres portafuentes para fuentes radioactivas Sr90</t>
  </si>
  <si>
    <t>Suministro de 5 filamentos para sensores de vacío</t>
  </si>
  <si>
    <t>Suministro de acopladores, atenuadores, híbridos y desplazadores de fase</t>
  </si>
  <si>
    <t>Gestoría Septiembre 2023</t>
  </si>
  <si>
    <t>Telefonía fija JULIO - AGOSTO 2023</t>
  </si>
  <si>
    <t>Suministro de material fungible de laboratorio: chapas, roscas, mangueras, juntas, tapas</t>
  </si>
  <si>
    <t>Curso II Congreso Contratación Pública Valencia - Contratación</t>
  </si>
  <si>
    <t>Servicio de limpieza de batas de laboratorio 3T - 2023</t>
  </si>
  <si>
    <t>Inyectados ALSAN SL</t>
  </si>
  <si>
    <t>Suministro de guía de onda curva según diseño 3D</t>
  </si>
  <si>
    <t>Rohde &amp; Schwarz España S.A.</t>
  </si>
  <si>
    <t>Material fungible de laboratorio: cables, llaves, relé arduino</t>
  </si>
  <si>
    <t>AM1/22CC: envío documentación a ONS</t>
  </si>
  <si>
    <t>Retribuciones octubre 2023</t>
  </si>
  <si>
    <t>Seguridad social octubre 2023</t>
  </si>
  <si>
    <t xml:space="preserve">Hotel  - Congreso URSI 2023 - Cáceres </t>
  </si>
  <si>
    <t xml:space="preserve">Parking Hotel  - Congreso URSI 2023 - Cáceres </t>
  </si>
  <si>
    <t xml:space="preserve">Indemnización  - Congreso URSI 2023 - Cáceres </t>
  </si>
  <si>
    <t>Indemnización  - EuMW2023 - Berlín (D)</t>
  </si>
  <si>
    <t>Indemnización - EuMW2023 - Berlín (D)</t>
  </si>
  <si>
    <t>RF Microtech SrL</t>
  </si>
  <si>
    <t>Factura 2023/8</t>
  </si>
  <si>
    <t>Artículos Papelería Sena, S.L.</t>
  </si>
  <si>
    <t>SDA1/22CC - Suministro papel de oficina</t>
  </si>
  <si>
    <t>Suministro de plato térmico criogénico</t>
  </si>
  <si>
    <t>AM 1/22CC - Servicio de envío información a Holanda - ESA/ESTEC</t>
  </si>
  <si>
    <t>Suministro de reductor de vacío DN200/160</t>
  </si>
  <si>
    <t>AM1/22CC - Servicio de envío de componentes electrónicos</t>
  </si>
  <si>
    <t xml:space="preserve">Material fungible de laboratorio: machos de roscar y llaves de carraca </t>
  </si>
  <si>
    <t>Gestoría Octubre 2023</t>
  </si>
  <si>
    <t>Servicio de mecanizado para adaptación de cabeza fría de compresor de Helio</t>
  </si>
  <si>
    <t>Fulton Servicios Integrales S.A.</t>
  </si>
  <si>
    <t>Suministro e instalación de ocho purgadores automáticos de agua</t>
  </si>
  <si>
    <t>Suministro de reductor DN200 a DN160 con aro de centrado para sistema de vacío</t>
  </si>
  <si>
    <t>AM5/20CC - Material papelería: alfombrillas, ratón, discos duros, USBs, Hub, agendas y lapices</t>
  </si>
  <si>
    <t>Securitysystem Mari S.L.</t>
  </si>
  <si>
    <t>Servicio de mantenimiento de extintores S1-2023</t>
  </si>
  <si>
    <t>Instant Link SrL</t>
  </si>
  <si>
    <t>Servicio de transporte puerta a puerta de amplificador de alta potencia en RF</t>
  </si>
  <si>
    <t>Suministro de tiras de velcro organizadoras de cables</t>
  </si>
  <si>
    <t>Suministro de material de laboratorio: 30 guías de onda, 87 espaciadores, 4 twists y 2 transiciones(IVA + Aranceles)</t>
  </si>
  <si>
    <t>Suministro de material de laboratorio: 30 guías de onda, 87 espaciadores, 4 twists y 2 transiciones</t>
  </si>
  <si>
    <t>Suministro e instalación de pistola de aire comprimido</t>
  </si>
  <si>
    <t>Reparación compresor de aire LabMat</t>
  </si>
  <si>
    <t>Makers and 3D Printing Techs S.L.</t>
  </si>
  <si>
    <t>Suministro de fungibles para impresora 3D</t>
  </si>
  <si>
    <t>Ciudad de la Artes y las Ciencias</t>
  </si>
  <si>
    <t>Parking por asistencia a Valencia digital Submmits - VDS</t>
  </si>
  <si>
    <t>EasyHotel Spain S.L.</t>
  </si>
  <si>
    <t>Telefónica Móviles España S.A.U.</t>
  </si>
  <si>
    <t>Dispositivo móvil de aviso 24x7 para alarmas ZAR</t>
  </si>
  <si>
    <t>Suministros industriales Servicas S.L.</t>
  </si>
  <si>
    <t>SDA1/21CC - Suministro de estantería de alta capacidad</t>
  </si>
  <si>
    <t>Urruriabeascoa 2000 S.L.</t>
  </si>
  <si>
    <t>Suministro de módulo controlador de suministro de energía</t>
  </si>
  <si>
    <t>AM1/22CC: envío documentación a Caser Seguros</t>
  </si>
  <si>
    <t>AM2/20CC Tren Ida y Vuelta VLC/BCN/VLC  - Test &amp; Measurements DAYS NI - Barcelona</t>
  </si>
  <si>
    <t>Hotel  - Test &amp; Measurements DAYS NI - Barcelona</t>
  </si>
  <si>
    <t>Indemnización - Test &amp; Measurements DAYS NI - Barcelona</t>
  </si>
  <si>
    <t>Retribuciones noviembre 2023</t>
  </si>
  <si>
    <t>Seguridad social noviembre 2023</t>
  </si>
  <si>
    <t>Atrasos 2023</t>
  </si>
  <si>
    <r>
      <t xml:space="preserve">  Ley 5/2016, de 6 de mayo, de Cuentas Abiertas para la Generalitat Valenciana
  </t>
    </r>
    <r>
      <rPr>
        <sz val="10"/>
        <color theme="1"/>
        <rFont val="Calibri"/>
        <family val="2"/>
        <scheme val="minor"/>
      </rPr>
      <t>Fecha actualización: 31/12/2023</t>
    </r>
  </si>
  <si>
    <t>Suministro de guantes de nitrilo y mascarillas</t>
  </si>
  <si>
    <t>Parking por asistencia a mesa del sector aeroespacial</t>
  </si>
  <si>
    <t>Gestoría Noviembre 2023</t>
  </si>
  <si>
    <t>Telefonía fija SEPT - OCTB 2023</t>
  </si>
  <si>
    <t>Suministro de brida mecanizada con interfaces WG21,R260 y WR34</t>
  </si>
  <si>
    <t>Indemnización viaje asistencia Business Forum 2023 Aerocas</t>
  </si>
  <si>
    <t>Suministro de cuatro soportes metálicos para fuentes radioactivas</t>
  </si>
  <si>
    <t>Servicio de soldadura en cámara de vacío</t>
  </si>
  <si>
    <t>AM1/22CC - Servicio de envío de equipo prestado a Leybold manometro</t>
  </si>
  <si>
    <t>AM1/22CC - Servicio de envío de equipo a Bilbao</t>
  </si>
  <si>
    <t>Servicio de reparación en cámara de vacío</t>
  </si>
  <si>
    <t>Galgar hostelería S.L.</t>
  </si>
  <si>
    <t>Servicio comida de trabajo para cinco comensales con motivo de reunión con la Agencia Espacial Europea</t>
  </si>
  <si>
    <t>H2020-ESA-007 - IVA MS3 PHASE 1</t>
  </si>
  <si>
    <t>Retribuciones diciembre 2023</t>
  </si>
  <si>
    <t>Seguridad social diciembre 2023</t>
  </si>
  <si>
    <t>Retribuciones extra diciembre 2023</t>
  </si>
  <si>
    <t>Factura 2023/11</t>
  </si>
  <si>
    <t>Facturas 2023/S1 y 2023/10</t>
  </si>
  <si>
    <t>Pagos ejercicio 2024</t>
  </si>
  <si>
    <t>Servicio de mantenimiento de sistema de agua desionizada</t>
  </si>
  <si>
    <t>Servicio de limpieza de batas de laboratorio 4T - 2023</t>
  </si>
  <si>
    <t>Gestoría Diciembre 2023</t>
  </si>
  <si>
    <t>Suministro de juntas de viton para simulador de vacío</t>
  </si>
  <si>
    <t>CASER S.A.</t>
  </si>
  <si>
    <t>Seguro multirriesto 2024 (lote 4)</t>
  </si>
  <si>
    <t>Suministro de tornillos, clavos, tuercas, destornillador y botella flexible</t>
  </si>
  <si>
    <t>Servicio de mantenimiento de los SAI del VSC</t>
  </si>
  <si>
    <t>RF Lamba Europe GmbH</t>
  </si>
  <si>
    <t>Suministro de dos amplificadores de bajo ruido con disipador</t>
  </si>
  <si>
    <t>Técnica y Mantenimiento S.A.</t>
  </si>
  <si>
    <t>Suministro de material de fontanería para conexión de trampa fría: tuercas, empalmes, entronque</t>
  </si>
  <si>
    <t>Bricolaje Bricoman S.L.U.</t>
  </si>
  <si>
    <t>Suministro de material de fontanería para conexión de trampa fría: llaves, lija, teflón, juntas, abrazaderas, estropajo y celulosa</t>
  </si>
  <si>
    <t>AM1/22CC - Servicio de envío de torquímetro a calibración</t>
  </si>
  <si>
    <t>Retribuciones enero 2024</t>
  </si>
  <si>
    <t>Seguridad social enero 2024</t>
  </si>
  <si>
    <t>DHV Tecnología Espacial</t>
  </si>
  <si>
    <t>Cobros ejercicio 2024</t>
  </si>
  <si>
    <t>Facturas 2023/9 y 2023/13</t>
  </si>
  <si>
    <t>Factura 2023/14</t>
  </si>
  <si>
    <t>Factura 2023/16</t>
  </si>
  <si>
    <t>Suministro de tres unidades de adquisición para termopares (gestión aduana e IVA)</t>
  </si>
  <si>
    <t>Servicio de mantenimiento de sistemas de vacío</t>
  </si>
  <si>
    <t>Seguro de resposabilidad civil 2024</t>
  </si>
  <si>
    <t>T.E.S.I. Srl</t>
  </si>
  <si>
    <t>Calibración de equipamiento de radiofrecuencia</t>
  </si>
  <si>
    <t>Suministro e instalación de aislantes de mangueras para baños térmicos</t>
  </si>
  <si>
    <t>Seguro de responsabilidad civil nuclear 2024</t>
  </si>
  <si>
    <t>Seguro de accidentes 2024 (lote 3)</t>
  </si>
  <si>
    <t>Instalación de línea eléctrica monofásica de 32A incluyendo cuadro y protecciones</t>
  </si>
  <si>
    <t>PCE Iberica S.L.</t>
  </si>
  <si>
    <t>Servicio de calibración de torquímetro</t>
  </si>
  <si>
    <t>Suministro de tres unidades de adquisición para termopares</t>
  </si>
  <si>
    <t>Soluciones Electrostáticas S.L.</t>
  </si>
  <si>
    <t>Suministro de voltímetro electrostático calibrado</t>
  </si>
  <si>
    <t>CONSUM, S. COOP. V.</t>
  </si>
  <si>
    <t>Suministro de bolsas de basura, estropajos y rollos multiusos</t>
  </si>
  <si>
    <t xml:space="preserve">Servicio de desmontaje y montaje de cabeza fría </t>
  </si>
  <si>
    <t xml:space="preserve">Servicio de transporte dedicado de equipamiento de laboratorio de RF para retorno de calibración </t>
  </si>
  <si>
    <t>Prismica S.L.</t>
  </si>
  <si>
    <t>Suministro de regletas eléctricas con medidor de potencia en tiempo real</t>
  </si>
  <si>
    <t>Suministro de dos tubos de silicona transparente</t>
  </si>
  <si>
    <t>Gestoría Enero 2024</t>
  </si>
  <si>
    <t>Servicio de mantenimiento de extintores S2-2023</t>
  </si>
  <si>
    <t>Servicio de modificación de disipador de calor según plano</t>
  </si>
  <si>
    <t>AM1/22CC - Servicio de envío de equipo a Agencia Espacial Europea</t>
  </si>
  <si>
    <t>DHL Express Spain, S.L.U.</t>
  </si>
  <si>
    <t>Servicio de importación aduanera de sonda (gestión IVA y aranceles)</t>
  </si>
  <si>
    <t>Telefonía fija NOV - DIC 2023</t>
  </si>
  <si>
    <t>Suministro de secador para compresor de aire</t>
  </si>
  <si>
    <t>ASPY Formación SLU</t>
  </si>
  <si>
    <t>Servicio de formación en primeros auxilios (prevención de riesgos laborales)</t>
  </si>
  <si>
    <t>Suministro de controlador LRT914 para sistema térmico</t>
  </si>
  <si>
    <t>Suministro de fungibles para compresores LabMat</t>
  </si>
  <si>
    <t>Suministro de fungibles para compresores LabRF</t>
  </si>
  <si>
    <t>Suministro de baterías para SAI Cube30</t>
  </si>
  <si>
    <t>Suministro de contactores para sistema de aire comprimido</t>
  </si>
  <si>
    <t>Avoris Retail Division, SL</t>
  </si>
  <si>
    <t>Suministro de material fungible de laboratorio: botellas, conectores, adaptadores</t>
  </si>
  <si>
    <t>A.H. Systems Inc</t>
  </si>
  <si>
    <t>Suministro de sonda</t>
  </si>
  <si>
    <t>Suministro y montaje de magnetotérmico de 100A y curva D para compresor</t>
  </si>
  <si>
    <t>Abono por robo de material (Exp 22515862-Expl 89858411000)</t>
  </si>
  <si>
    <t>Retribuciones febrero 2024</t>
  </si>
  <si>
    <t>Seguridad social febrero 2024</t>
  </si>
  <si>
    <t>Avión Ida y vuelta  - Proyecto relojes atómicos en ESTEC - Noordwijk (NL)</t>
  </si>
  <si>
    <t>Hotel  - Proyecto relojes atómicos en ESTEC - Noordwijk (NL)</t>
  </si>
  <si>
    <t>Suministro de bomba de vacío previa</t>
  </si>
  <si>
    <t>AM1/22CC: envío documentación a ESTEC</t>
  </si>
  <si>
    <t>Parking del Palau</t>
  </si>
  <si>
    <t>Parking por asistencia a la sesión formativa de la aplicación GVAGIP</t>
  </si>
  <si>
    <t>Concierto gestión Prevención de Riesgos Laborales (2024)</t>
  </si>
  <si>
    <t>Suministro de tres módulos de vibración, unidad de adquisición, módulo RS232 y cables</t>
  </si>
  <si>
    <t xml:space="preserve">Gestoría Febrero 2024 </t>
  </si>
  <si>
    <t>SDA-TIC/2-21CC-Suministro de software de seguridad para el puesto de trabajo informático (2024-2025)</t>
  </si>
  <si>
    <t>Raditek Inc</t>
  </si>
  <si>
    <t>Suministro de circulador en banda UHF</t>
  </si>
  <si>
    <t>Talleres Bomar S.L.</t>
  </si>
  <si>
    <t>Suministro de adaptador WR112 según diseño proporcionado</t>
  </si>
  <si>
    <t>Disinfor SL</t>
  </si>
  <si>
    <t>SDA-TIC 2/21CC - Suministro de NAS</t>
  </si>
  <si>
    <t>Suministro de pasamuros de vacío KF40 para 60 termopares y caja de conexiones</t>
  </si>
  <si>
    <t>Servicio de mantenimiento de compresores de aire y nitrógeno</t>
  </si>
  <si>
    <t>Suministro de 35 botellas pequeñas de agua</t>
  </si>
  <si>
    <t>Kuehne &amp; Nagel, S.A.</t>
  </si>
  <si>
    <t>Servicio de transporte e importación aduanera de caja térmica (gestión y aduana)</t>
  </si>
  <si>
    <t>AM1/22CC - Servicio de envío de filtro a Italia</t>
  </si>
  <si>
    <t>Exclusivas online S.L.</t>
  </si>
  <si>
    <t>Suministro de batería de respuesto para auricular Plantronics CS540</t>
  </si>
  <si>
    <t>Suministro de circulador en banda UHF  (gestión aduana e IVA)</t>
  </si>
  <si>
    <t>Servicio de transporte e importación aduanera de caja térmica (IVA)</t>
  </si>
  <si>
    <t>Suministro de manguitos, tornillos y ruedas para conducción tuberías VCH3</t>
  </si>
  <si>
    <t>Coche alquiler  - Viaje ESTEC - Noordwijk (NL)</t>
  </si>
  <si>
    <t>Indemnización  - Viaje ESTEC - Noordwijk (NL)</t>
  </si>
  <si>
    <t>CSIC</t>
  </si>
  <si>
    <t>Factura 2023/15</t>
  </si>
  <si>
    <t>Factura 2024/1</t>
  </si>
  <si>
    <t>Factura 2023/12</t>
  </si>
  <si>
    <t>Retribuciones marzo 2024</t>
  </si>
  <si>
    <t>Seguridad social marzo 2024</t>
  </si>
  <si>
    <t>Atrasos 2024</t>
  </si>
  <si>
    <t>Suministro de material fungible de laboratorio: conectores, relés, cables, soplador, pistola epoxi y botella flexible</t>
  </si>
  <si>
    <t xml:space="preserve">Suministro de dos válvulas de alivio y cinco sensores de vacío </t>
  </si>
  <si>
    <t>Suministro de filtro fungible para compresor de aire LabMat</t>
  </si>
  <si>
    <t>Suministro de tres módulos de vibración, unidad de adquisición, módulo RS232 y cables (gestión aduana e IVA)</t>
  </si>
  <si>
    <t xml:space="preserve">Gestoría Marzo 2024 </t>
  </si>
  <si>
    <t>DVTest Inc.</t>
  </si>
  <si>
    <t>Suministro de caja térmica transparente a la radiofrecuencia</t>
  </si>
  <si>
    <t>Álava Ingenieros S.A.</t>
  </si>
  <si>
    <t>Servicio de reparación de amplificador de alta potencia en RF - SN 1066638</t>
  </si>
  <si>
    <t>Servicio de reparación de amplificador de alta potencia en RF - SN 1026856</t>
  </si>
  <si>
    <t>Suministro de dos filtros paso-banda</t>
  </si>
  <si>
    <t>Suministro de controlador de vacío con cables de interfaz</t>
  </si>
  <si>
    <t>Suministro de controlador para cámara de vacío con cables de interfaz</t>
  </si>
  <si>
    <t>Suministro de material fungible de laboratorio: adaptadores, conectores</t>
  </si>
  <si>
    <t>Retribuciones abril 2024</t>
  </si>
  <si>
    <t>Seguridad social abril 2024</t>
  </si>
  <si>
    <t>Comisión emisión transferencia internacional</t>
  </si>
  <si>
    <t>Suministro de router 5G</t>
  </si>
  <si>
    <t>Suministro de extintor de CO2 5Kg</t>
  </si>
  <si>
    <t>PH Montajes Industriales de Control SL</t>
  </si>
  <si>
    <t>Servicio de reparación de controlador de cámara de vacío 7</t>
  </si>
  <si>
    <t>Telefonía fija ENERO -FEBR 2024</t>
  </si>
  <si>
    <t xml:space="preserve">Gestoría Abril 2024 </t>
  </si>
  <si>
    <t xml:space="preserve">Suministro de varias piezas a medida fabricadas en aluminio y teflón </t>
  </si>
  <si>
    <t>AM5/20CC - Suministro de material de oficina: pilas, latiguillos de red,grabador y Hubs USB</t>
  </si>
  <si>
    <t>Suministro e instalación de tubos de luminarias para sala blanca</t>
  </si>
  <si>
    <t>Suministro de 4 adaptadores de alta potencia en radiofrecuencia</t>
  </si>
  <si>
    <t>Suministro de adaptador de impedancias plateado según diseño proporcionado</t>
  </si>
  <si>
    <t>AM5/20CC - Suministro de material de oficina: webcam, precinto  y pegamento</t>
  </si>
  <si>
    <t>Curso Normativa y Gestión Laboral para personal del SPI</t>
  </si>
  <si>
    <t>Valencia Aslimp S.L.</t>
  </si>
  <si>
    <t>Servicio de limpieza trimestral de batas de laboratorio</t>
  </si>
  <si>
    <t>Suministro de cuatro reguladores de presión de aire comprimido</t>
  </si>
  <si>
    <t xml:space="preserve">Go to projects S.L. </t>
  </si>
  <si>
    <t>Servicio de actualización web protección de datos</t>
  </si>
  <si>
    <t>Suministro de cable e interfaz de control de cabeza fría</t>
  </si>
  <si>
    <t>Electrónica Gimeno S.L.</t>
  </si>
  <si>
    <t>Suministro de componentes electrónicos: cables, conectores, carcasa, resistencias</t>
  </si>
  <si>
    <t>Servicio de catering para reunión anual ESA-VSC 22-23 mayo 2024</t>
  </si>
  <si>
    <t>Parking por asistencia inauguración de la Exposición "Up to Space. Misión espacial"</t>
  </si>
  <si>
    <t>Micampus Living SL</t>
  </si>
  <si>
    <t>Comida por reunion anual ESA_VSC mayo 2024</t>
  </si>
  <si>
    <t>Registro Curso "Satellite Antennas"</t>
  </si>
  <si>
    <t>Avión Ida/Vuelta  - Curso "Satellite Antennas"  ESTEC - Noordwijk (NL)</t>
  </si>
  <si>
    <t>Retribuciones mayo 2024</t>
  </si>
  <si>
    <t>Seguridad social mayo 2024</t>
  </si>
  <si>
    <t>Flann Microwave Ltd</t>
  </si>
  <si>
    <t>Suministro de tres acopladores direccionales para anillo resonante</t>
  </si>
  <si>
    <t>Suministro de balastros para luminarias de sala blanca</t>
  </si>
  <si>
    <t>Servicios empresariales ADER S.A.</t>
  </si>
  <si>
    <t>Servicio de transporte puerta a puerta de maquinaria pesada reparada</t>
  </si>
  <si>
    <t>AM1/22CC - Servicio de envío de equipo a Alemania</t>
  </si>
  <si>
    <t>Servicio de transporte puerta a puerta de maquinaria pesada para reparación</t>
  </si>
  <si>
    <t>Fundación General de la Universidad Castilla La Mancha</t>
  </si>
  <si>
    <t>Servicio de transporte e importación aduanera de adaptador para alta temperatura, conectores y válvulas</t>
  </si>
  <si>
    <t>Valimen S.A.</t>
  </si>
  <si>
    <t>Servicio de café para Junta de Gobierno de VSC</t>
  </si>
  <si>
    <t>Suministro de silicona (gestión aduana e IVA)</t>
  </si>
  <si>
    <t>Convenio asistencia jurídica C3-2023</t>
  </si>
  <si>
    <t>Convenio asistencia jurídica C1-2024</t>
  </si>
  <si>
    <t>Telefonía fija MARZO-ABRIL2024</t>
  </si>
  <si>
    <t>Suministro de adaptador para alta temperatura, conectores y válvulas (IVA)</t>
  </si>
  <si>
    <t>Suministro de seis acopladores direccionales en banda L (gestión aduana e IVA)</t>
  </si>
  <si>
    <t>Retribuciones junio 2024</t>
  </si>
  <si>
    <t>Seguridad social junio 2024</t>
  </si>
  <si>
    <t>Retribuciones extra junio 2024</t>
  </si>
  <si>
    <t xml:space="preserve">Suministro de silicona </t>
  </si>
  <si>
    <t>Gestoría Mayo2024</t>
  </si>
  <si>
    <t>Ruedas fijas para VCH3</t>
  </si>
  <si>
    <t>Parking Colón 60</t>
  </si>
  <si>
    <t>Parking por asistencia a reunión con ASPY</t>
  </si>
  <si>
    <t>Avión Ida  - Proyecto relojes atómicos TTB en ESTEC - Noordwijk (NL)</t>
  </si>
  <si>
    <t xml:space="preserve">Inscripción congreso URSI 2024 </t>
  </si>
  <si>
    <t>Hotel  - Curso "Satellite Antennas"  ESTEC - Noordwijk (NL)</t>
  </si>
  <si>
    <t>Hotel  - Proyecto relojes atómicos TTB en ESTEC - Noordwijk (NL)</t>
  </si>
  <si>
    <t>Avión Vuelta  - Proyecto relojes atómicos TTB en ESTEC - Noordwijk (NL)</t>
  </si>
  <si>
    <t>Coche de alquiler  - Proyecto relojes atómicos TTB en ESTEC - Noordwijk (NL)</t>
  </si>
  <si>
    <t>Indemnización - Proyecto relojes atómicos TTB en ESTEC - Noordwijk (NL)</t>
  </si>
  <si>
    <t xml:space="preserve">H2020-ESA-007 - IVA MS3 PHASE 2A  </t>
  </si>
  <si>
    <t>Factura 2024/3</t>
  </si>
  <si>
    <t>Factura 2024/5</t>
  </si>
  <si>
    <t>IVA Mod 303</t>
  </si>
  <si>
    <t>Factura 2024/4</t>
  </si>
  <si>
    <t>Factura 2024/7</t>
  </si>
  <si>
    <t>Factura 2024/8</t>
  </si>
  <si>
    <t>Suministro de 10 cables N-N de alta potencia en radiofrecuencia</t>
  </si>
  <si>
    <t>Suministro de adaptador para alta temperatura, conectores y válvulas</t>
  </si>
  <si>
    <t xml:space="preserve">Servicio de reparación de conducciones térmicas en simulador de espacio </t>
  </si>
  <si>
    <t>Suministro de seis acopladores direccionales en banda L</t>
  </si>
  <si>
    <t>Suministro de circulador de alta potencia de RF en banda UHF</t>
  </si>
  <si>
    <t>Servicio de reparación de compresor de aire</t>
  </si>
  <si>
    <t>AM1/22CC - Servicio de envío de equipo a Suiza</t>
  </si>
  <si>
    <t>Suministro de tres acopladores direccionales para anillo resonante (IVA)</t>
  </si>
  <si>
    <t>Suministro de arandelas (gestión aduana e IVA)</t>
  </si>
  <si>
    <t xml:space="preserve">Fedex Express Spain SLU </t>
  </si>
  <si>
    <t>Servicio de importación aduanera de equipo de laboratorio (gestión aduana e IVA)</t>
  </si>
  <si>
    <t>Gestoría Junio2024</t>
  </si>
  <si>
    <t>AM3/23CC - Suministro de material de oficina: disco duro y USBs</t>
  </si>
  <si>
    <t>InterParking Hispania, SA</t>
  </si>
  <si>
    <t>Parking por asistencia 25 aniversario Instituto ITACA-UPV</t>
  </si>
  <si>
    <t>Vareser96 SL</t>
  </si>
  <si>
    <t>Servicio de limpieza de batas de laboratorio 2T2024</t>
  </si>
  <si>
    <t>Spantech Technology Solutions SLU (RFMW)</t>
  </si>
  <si>
    <t xml:space="preserve">Suministro de 100 arandelas </t>
  </si>
  <si>
    <t>Servicio de reparación de dos generadores de señal y un analizador vectorial</t>
  </si>
  <si>
    <t xml:space="preserve">Suministro de 10 cables de interfaz de radiofrecuencia </t>
  </si>
  <si>
    <t xml:space="preserve">Suministro de cuatro tóner de impresora multifunción RICOH </t>
  </si>
  <si>
    <t>Suminisitro de cuatro ventanas de vacío WR75 de alta potencia de RF  (gestión aduana e IVA)</t>
  </si>
  <si>
    <t>Scientific Microwave Corporation</t>
  </si>
  <si>
    <t>Suminisitro de cuatro ventanas de vacío WR75 de alta potencia de RF</t>
  </si>
  <si>
    <t>Suministro de bomba de vacío previa (instalación)</t>
  </si>
  <si>
    <t>Suministro de protección eléctrica para para bomba de vacío</t>
  </si>
  <si>
    <t>Suministro de circulador de alta potencia de RF en banda UHF (gestión aduana e IVA)</t>
  </si>
  <si>
    <t>Asociación Espai Aero Comunitat Valenciana</t>
  </si>
  <si>
    <t>Cuota asociado 2024</t>
  </si>
  <si>
    <t>ISTEC S.A.U.</t>
  </si>
  <si>
    <t>Suministro de certificado de representante de entidad</t>
  </si>
  <si>
    <t>Varillas roscadas</t>
  </si>
  <si>
    <t>Convenio asistencia jurídica C2-2024</t>
  </si>
  <si>
    <t>Suministro de siete tarjetas de adquisición y dos chasis CRIO9074</t>
  </si>
  <si>
    <t>Retribuciones julio 2024</t>
  </si>
  <si>
    <t>Seguridad social julio 2024</t>
  </si>
  <si>
    <t>Indemnización Curso "Satellite Antennas"  ESTEC - Noordwijk (NL)</t>
  </si>
  <si>
    <t>Coche de alquiler  - Curso "Satellite Antennas"  ESTEC - Noordwijk (NL)</t>
  </si>
  <si>
    <t>Tren ida y vuelta  - Reunión PROCESIA Acreditación - Madrid  (ES)</t>
  </si>
  <si>
    <t>Indemnización - Reunión PROCESIA Acreditación - Madrid  (ES)</t>
  </si>
  <si>
    <t>Avión Vuelta  - Proyecto relojes atómicos TTB Phase II en ESTEC - Noordwijk (NL)</t>
  </si>
  <si>
    <t>Avión Ida y hotel  - Proyecto relojes atómicos TTB Phase II en ESTEC - Noordwijk (NL)</t>
  </si>
  <si>
    <t>Personal laboral UPV</t>
  </si>
  <si>
    <t>Precio servicio de pagos</t>
  </si>
  <si>
    <t>Suministro de siete tarjetas de adquisición y dos chasis CRIO9074 (gestión aduana e IVA)</t>
  </si>
  <si>
    <t>Seguridad social agosto 2024</t>
  </si>
  <si>
    <t>Retribuciones agosto 2024</t>
  </si>
  <si>
    <t>Comisión emisión transferencia</t>
  </si>
  <si>
    <t>Factura 2024/12</t>
  </si>
  <si>
    <t>Factura 2024/9</t>
  </si>
  <si>
    <t>Factura 2024/10</t>
  </si>
  <si>
    <t>Factura 2024/11</t>
  </si>
  <si>
    <t>Suministro de 6 cables de interfaz de radiofrecuencia</t>
  </si>
  <si>
    <t>Suministro de analizador de redes vectorial portátil</t>
  </si>
  <si>
    <t>Milexia Ibérica S.A.U.</t>
  </si>
  <si>
    <t>Suministro de circuitería: mutiplexores, filtros y resonadores</t>
  </si>
  <si>
    <t>Gestoría Julio2024</t>
  </si>
  <si>
    <t>Servicio de reparación de manguera de alta presión</t>
  </si>
  <si>
    <t>Suministro de filtos y aceite para compresor de aire LabMat</t>
  </si>
  <si>
    <t>Suministro de filtos y aceite para compresor de aire LabRF</t>
  </si>
  <si>
    <t>Gestoría Agosto2024</t>
  </si>
  <si>
    <t>Suministro de purgas para compresor de aire</t>
  </si>
  <si>
    <t>Suministro de un amplificador de corriente de alta velocidad con fuente de alimentación</t>
  </si>
  <si>
    <t>Megaparking S.L.</t>
  </si>
  <si>
    <t>Parking por asistencia a curso de Intervención General</t>
  </si>
  <si>
    <t>Fedex Express Spain SLU - PROFORMA</t>
  </si>
  <si>
    <t>Suministro de 20 guías de onda de alta potencia de radiofrecuencia  (gestión aduana e IVA)</t>
  </si>
  <si>
    <t>Curso Sistemas Internos y Externos de Información: Procedimiento, garantías y cautelas</t>
  </si>
  <si>
    <t>Telefonía fija MAYO-JUNIO 2024</t>
  </si>
  <si>
    <t>Coche de alquiler  - Proyecto relojes atómicos TTB Phase II en ESTEC - Noordwijk (NL)</t>
  </si>
  <si>
    <t>Avión Vuelta  - Proyecto relojes atómicos TTB Final Phase en ESTEC - Noordwijk (NL)</t>
  </si>
  <si>
    <t>Avión Ida y hotel  - Proyecto relojes atómicos TTB Final Phase ESTEC - Noordwijk (NL)</t>
  </si>
  <si>
    <t>Coche de alquiler --  Proyecto relojes atómicos TTB Final Phase ESTEC - Noordwijk (NL)</t>
  </si>
  <si>
    <t>Indemnización - Proyecto relojes atómicos TTB Phase II en ESTEC - Noordwijk (NL)</t>
  </si>
  <si>
    <t>Indemnización - Proyecto relojes atómicos TTB Final Phase ESTEC - Noordwijk (NL)</t>
  </si>
  <si>
    <t>Hotel - URSI 2024</t>
  </si>
  <si>
    <t>Retribuciones septiembre 2024</t>
  </si>
  <si>
    <t>Seguridad social septiembre 2024</t>
  </si>
  <si>
    <t>Atrasos ene-ago 2024 incremento 2%</t>
  </si>
  <si>
    <t>Factura 2024/13</t>
  </si>
  <si>
    <t>RFMW UK Ltd.</t>
  </si>
  <si>
    <t>Suministro de dos ventanas de vacío WR187</t>
  </si>
  <si>
    <t>Parking por asistencia areunión en el C90 del SPI</t>
  </si>
  <si>
    <t>Servicio de acreditación de equipos</t>
  </si>
  <si>
    <t>Servicio de limpieza de batas de laboratorio 3T2024</t>
  </si>
  <si>
    <t>Gestoría Septiembre2024</t>
  </si>
  <si>
    <t>Suministro de 20 guías de onda de alta potencia de radiofrecuencia</t>
  </si>
  <si>
    <t>AM1/22CC - Servicio de envío de equipo a Madrid</t>
  </si>
  <si>
    <t>AM1/22CC - Servicio de envío de equipo a Holanda</t>
  </si>
  <si>
    <t>III Congreso de Contratación Pública</t>
  </si>
  <si>
    <t>Suministro de soldador y bridas</t>
  </si>
  <si>
    <t>Telefonía fija JULIO - AGOSTO 2024</t>
  </si>
  <si>
    <t>Suministro de siete sensores de vacío para sistemas de vacío</t>
  </si>
  <si>
    <t>Servicio de reparación del SAI VSC en LabMat</t>
  </si>
  <si>
    <t>Econocom Products and Solutions SA</t>
  </si>
  <si>
    <t>AM2/21CC - Suministro de terminal móvil</t>
  </si>
  <si>
    <t>Distron S.L.</t>
  </si>
  <si>
    <t>Suministro de fuente de alimentación de cuatro canales</t>
  </si>
  <si>
    <t>Electronic Product International Representative S.A.</t>
  </si>
  <si>
    <t>Suministro de dos adaptadores de alta potencia de radiofrecuencia</t>
  </si>
  <si>
    <t>Suministro de hilo de soldadura y llaves fijas</t>
  </si>
  <si>
    <t>Servicio de envío puerta a puerta a UK de amplificador de alta potencia para reparación (IDA)</t>
  </si>
  <si>
    <t>Tren ida y vuelta  - Reunión acreditación - Madrid  (ES)</t>
  </si>
  <si>
    <t xml:space="preserve">Registro "42nd Antenna Workshop" </t>
  </si>
  <si>
    <t>Indemnización - Reunión acreditación - Madrid  (ES)</t>
  </si>
  <si>
    <t>Indemnización - URSI 2024</t>
  </si>
  <si>
    <t>Retribuciones octubre 2024</t>
  </si>
  <si>
    <t>Seguridad social octubre 2024</t>
  </si>
  <si>
    <t>Suministro de placa electrónica de SAI UPS40DL</t>
  </si>
  <si>
    <t>Suministro de dos abrepuertas eléctricos y tornillería allen</t>
  </si>
  <si>
    <t>Parking por asistencia a Valencia Digital Summit 2024</t>
  </si>
  <si>
    <t>Gestoría Octubre2024</t>
  </si>
  <si>
    <t>Servicio de reparación de conectores de alta frecuencia en VNA</t>
  </si>
  <si>
    <t>Suministro de 4 adaptadores y 2 acopladores para HPA</t>
  </si>
  <si>
    <t>AM 3/23CC - Material papelería: agendas 2025 y material de oficina</t>
  </si>
  <si>
    <t>PMC Grup 1985, SA</t>
  </si>
  <si>
    <t>AM 3/23CC - Material papelería: 3 dockstation</t>
  </si>
  <si>
    <t>Cablealia infraestrucuturas SL</t>
  </si>
  <si>
    <t>Suministro y montaje clavija y base aérea</t>
  </si>
  <si>
    <t>Convenio asistencia jurídica C3-2024</t>
  </si>
  <si>
    <t>Mouser Electronics, Inc.</t>
  </si>
  <si>
    <t>Suministro de conectores triaxiales y adaptadores</t>
  </si>
  <si>
    <t>Retribuciones noviembre 2024</t>
  </si>
  <si>
    <t>Seguridad social noviembre 2024</t>
  </si>
  <si>
    <t>Factura 2024/S1</t>
  </si>
  <si>
    <t>Factura 2024/14</t>
  </si>
  <si>
    <t>Coche de alquiler  - "42nd Antenna Workshop" ESTEC - Noordwijk (NL)</t>
  </si>
  <si>
    <t>Avión Ida y Vuelta - "42nd Antenna Workshop" ESTEC - Noordwijk (NL)</t>
  </si>
  <si>
    <t>Indemnización - "42nd Antenna Workshop" ESTEC - Noordwijk (NL)</t>
  </si>
  <si>
    <t>Hotel - "42nd Antenna Workshop" ESTEC - Noordwijk (NL)</t>
  </si>
  <si>
    <t>Alsico Iberia SL</t>
  </si>
  <si>
    <t>Suministro de mopas de sala blanca</t>
  </si>
  <si>
    <t>AM 3/23CC - Material papelería: Bolígrafos, cinta métrica, cinta adhesiva, pilas y materialinformático 3</t>
  </si>
  <si>
    <t>Suministro de pinzas y herramienta de recuperación de sondas</t>
  </si>
  <si>
    <t>Parking por asistencia a reunión en el C90 nueva aplicación BDCWEB</t>
  </si>
  <si>
    <t>Gestoría Noviembre2024</t>
  </si>
  <si>
    <t>AM1/22CC - Servicio de envío de CDs a ESTEC H2020</t>
  </si>
  <si>
    <t>Telefonía fija SEPT - OCTUB 2024</t>
  </si>
  <si>
    <t>RFMW S.L.U. (Spantech)</t>
  </si>
  <si>
    <t>Suministro de 100 espaciadores de microondas de alta potencia de RF</t>
  </si>
  <si>
    <t>Suministro de cable de 15 metros para compresor de Helio serie 6000</t>
  </si>
  <si>
    <t>Indemnización - DArgilés - Asistencia Business Forum 2024 Aerocas - Aeropuerto Castellón (ES)</t>
  </si>
  <si>
    <t>AM 3/23CC - Material papelería: lapices, memoria usb y rollo de burbuja embalaje</t>
  </si>
  <si>
    <t xml:space="preserve">H2020-ESA-007 - IVA MS5 </t>
  </si>
  <si>
    <t>H2020-ESA-007 - IVA MS6</t>
  </si>
  <si>
    <t>Retribuciones diciembre 2024</t>
  </si>
  <si>
    <t>Seguridad social diciembre 2024</t>
  </si>
  <si>
    <t>Retribuciones extra diciembre 2024</t>
  </si>
  <si>
    <r>
      <t xml:space="preserve">  Ley 5/2016, de 6 de mayo, de Cuentas Abiertas para la Generalitat Valenciana
  </t>
    </r>
    <r>
      <rPr>
        <sz val="10"/>
        <color theme="1"/>
        <rFont val="Calibri"/>
        <family val="2"/>
        <scheme val="minor"/>
      </rPr>
      <t>Fecha actualización: 31/12/2024</t>
    </r>
  </si>
  <si>
    <t>Factura 2024/16</t>
  </si>
  <si>
    <t>Factura 2024/18</t>
  </si>
  <si>
    <t>Pagos ejercicio 2025</t>
  </si>
  <si>
    <t>Cobros ejercicio 2025</t>
  </si>
  <si>
    <t>Seguro de responsabilidad civil nuclear 2025 - Lote 2</t>
  </si>
  <si>
    <t>Seguro de resposabilidad civil 2025 - Lote 1</t>
  </si>
  <si>
    <t>Servicio de limpieza de batas de laboratorio 4T2024</t>
  </si>
  <si>
    <t>Servicio de reparación VNA N9918A - MY53103025</t>
  </si>
  <si>
    <t>Gestoría Diciembre2024</t>
  </si>
  <si>
    <t>Suministro de papel especial para embalar, sobres portadocumentos para cajas, toner y cuadernos cosidos</t>
  </si>
  <si>
    <t>Suministro de Tapas ciegas y anillos de centrado para sistemas de vacío</t>
  </si>
  <si>
    <t>Extrapresupuestaria: IVA y arancel importación antena OSS</t>
  </si>
  <si>
    <t>Retribuciones enero 2025</t>
  </si>
  <si>
    <t>Seguridad social enero 2025</t>
  </si>
  <si>
    <t xml:space="preserve">Facturas 2024/19 y 2024/20  </t>
  </si>
  <si>
    <t>Servicio de calibración de equipamiento de radiofrecuencia</t>
  </si>
  <si>
    <t>Caltex Sistemas S.L.</t>
  </si>
  <si>
    <t>Curso de metrología y calibración</t>
  </si>
  <si>
    <t>Frogames Formación S.L.</t>
  </si>
  <si>
    <t>Curso de análisis de datos</t>
  </si>
  <si>
    <t>Servicio de transporte puerta a puerta equipamiento RF para calibración (IDA)</t>
  </si>
  <si>
    <t>Suministro de actuador de compuerta</t>
  </si>
  <si>
    <t>Servicio de transporte puerta a puerta equipamiento RF para calibración (VUELTA)</t>
  </si>
  <si>
    <t>Servicio de envío de equipos puerta a puerta para calibración (Ida)</t>
  </si>
  <si>
    <t xml:space="preserve">Servicio de mantenimiento y seguridad ZAR </t>
  </si>
  <si>
    <t>Gestoría Enero2025</t>
  </si>
  <si>
    <t>Servicio ajeno de prevención de riesgos laborales 2025</t>
  </si>
  <si>
    <t>MGS Seguros y Reaseguros, SA</t>
  </si>
  <si>
    <t>Seguro de multirriesgo 2025 - Lote 4</t>
  </si>
  <si>
    <t>Suministros Informáticos deLevante, SL</t>
  </si>
  <si>
    <t>SDA-TIC/2-21CC-Suministro de software de seguridad para el puesto de trabajo informático (2025-2026)</t>
  </si>
  <si>
    <t>Telefonía fija NOV - DIC 2024</t>
  </si>
  <si>
    <t>Servicio de importación aduanera de DUT FFI (gestión aduana e IVA)</t>
  </si>
  <si>
    <t>Cablealia Infraestrucuturas SL</t>
  </si>
  <si>
    <t>Suministro e instalación de protecciones para cuadro eléctrico</t>
  </si>
  <si>
    <t>Suministro de pegamento araldite y linterna frontal</t>
  </si>
  <si>
    <t xml:space="preserve">Registro "Space Microwave Week 2025" </t>
  </si>
  <si>
    <t>Retribuciones febrero 2025</t>
  </si>
  <si>
    <t>Seguridad social febrero 2025</t>
  </si>
  <si>
    <t>Factura 2024/21</t>
  </si>
  <si>
    <t>Factura 2024/17</t>
  </si>
  <si>
    <t>Servicio de formación en extinción de incendios (formación específica prevención de riesgos laborales)</t>
  </si>
  <si>
    <t>Team Industrial, SAU</t>
  </si>
  <si>
    <t>Servicio de reparación compresor de compresor de aire</t>
  </si>
  <si>
    <t>Servicio de mantenimiento de compresores</t>
  </si>
  <si>
    <t>Suministro de EPIs para laboratorio: Guantes de nitrilo</t>
  </si>
  <si>
    <t>Anade Cleanroom S.L.</t>
  </si>
  <si>
    <t>Suministro de alfombras adhesivas para laboratorio</t>
  </si>
  <si>
    <t>Suminstro de cubrezapatos y gorros para laboratorio</t>
  </si>
  <si>
    <t>Gestoría Febrero2025</t>
  </si>
  <si>
    <t>Radiall SA</t>
  </si>
  <si>
    <t>Suministro de cables de alta potencia de radiofrecuencia y conectores</t>
  </si>
  <si>
    <t>Suministro de dos piezas de aluminio según diseño propio</t>
  </si>
  <si>
    <t>Servicio de calibración de equipamiento de radiofrecuencia PXI</t>
  </si>
  <si>
    <t>Suministro de central de seguridad para ZAR</t>
  </si>
  <si>
    <t>Suministro de depósito de agua para humectador</t>
  </si>
  <si>
    <t>Neptury technologies, S.L.</t>
  </si>
  <si>
    <t>Servicio de mecanización de brida ISO K-100</t>
  </si>
  <si>
    <t>Suministro de diferencial 2 x 25A</t>
  </si>
  <si>
    <t>Servicio de envío puerta a puerta a UK de amplificador de alta potencia para reparación (vuelta)</t>
  </si>
  <si>
    <t>Servicio de modificación del cuadro de control</t>
  </si>
  <si>
    <t>CPI TMD Technologies Ltd.</t>
  </si>
  <si>
    <t>Servicio de reparación de amplificador PTC6447 SN 11032</t>
  </si>
  <si>
    <t xml:space="preserve">Suministro de ácido nítrico </t>
  </si>
  <si>
    <t>Servicio de envío de equipos puerta a puerta para calibración (Vuelta)</t>
  </si>
  <si>
    <t>PMC Grup 1985, S.A.</t>
  </si>
  <si>
    <t>AM 3/23CC - Suministro de bateria para portatil</t>
  </si>
  <si>
    <t>AM1/22CC - Servicio de envío de smartphone a ESAC - Madrid</t>
  </si>
  <si>
    <t>Convenio asistencia jurídica C1 - 2025</t>
  </si>
  <si>
    <t>Servicio de envío puerta a puerta a UK de amplificador de alta potencia para reparación (vuelta) - IVA</t>
  </si>
  <si>
    <t>Seguro de accidentes - Lote 3</t>
  </si>
  <si>
    <t xml:space="preserve">Registro  "Space Microwave Week 2025" </t>
  </si>
  <si>
    <t>Retribuciones marzo 2025</t>
  </si>
  <si>
    <t>Seguridad social marzo 2025</t>
  </si>
  <si>
    <t>Servicio de importación aduanera de componentes WR28 aislador, filtros, cargas y ventanas de vacío (gestión aduana e IVA)</t>
  </si>
  <si>
    <t>Servicio de reparación de un generador de señal</t>
  </si>
  <si>
    <t>Salicru, S.A.</t>
  </si>
  <si>
    <t>Servicio de mantenimientode SAIs VSC</t>
  </si>
  <si>
    <t>Contreras Instalación de aire y fluidos S.L.</t>
  </si>
  <si>
    <t>Suministro de distrubuidor inox para cámara anecoica</t>
  </si>
  <si>
    <t>Suministro de fungibles para compresores, secador y generador de nitrógeno LabMat</t>
  </si>
  <si>
    <t>Shenzhenshibaomankejiyouxiangongsi</t>
  </si>
  <si>
    <t>Suministro de microscopio de aumento digital</t>
  </si>
  <si>
    <t>Servicio de limpieza de batas de laboratorio 1T2025</t>
  </si>
  <si>
    <t>Gestoría Marzo2025</t>
  </si>
  <si>
    <t>Servicio de importación aduanera de cables de alta y baja potencia con conectores (gestión aduana e IVA)</t>
  </si>
  <si>
    <t>AM1/22CC - Servicio de envío de shims a Madrid</t>
  </si>
  <si>
    <t>Galgar Hosteleria S.L.</t>
  </si>
  <si>
    <t>Servicio de catering para Steering board</t>
  </si>
  <si>
    <t>Neptury Technologies, S.L.</t>
  </si>
  <si>
    <t>Suministro de 6 codos de acero inoxidable a medida para gases</t>
  </si>
  <si>
    <t>Meester Techniek</t>
  </si>
  <si>
    <t xml:space="preserve">Suministro de tapa corrugada de filtro a medida según plano </t>
  </si>
  <si>
    <t>Servicio de importación aduanera de carga CPI TMD (gestión aduana e IVA)</t>
  </si>
  <si>
    <t>Servicio de mantenimiento de extintores 2024</t>
  </si>
  <si>
    <t>Viajes Transvia Tours, S.L.</t>
  </si>
  <si>
    <t>Telefonía fija ENERO - FEBR 2025</t>
  </si>
  <si>
    <t xml:space="preserve">Inscripción en Curso Inteligenca Artificial en el Sector Público </t>
  </si>
  <si>
    <t>Inscripción en Curso Inteligenca Artificial en el Sector Públicos</t>
  </si>
  <si>
    <t>AM1/24CC - Coche alquiler - Verificación en Vacuum Service - Tarragona (ES)</t>
  </si>
  <si>
    <t>Indemnización - Verificación en Vacuum Service - Tarragona (ES)</t>
  </si>
  <si>
    <t>Técnico Superior Laboratorio UV</t>
  </si>
  <si>
    <t>Retribuciones abril 2025</t>
  </si>
  <si>
    <t>Seguridad social abril 2025</t>
  </si>
  <si>
    <t>AM1/22CC - Servicio de envío de docking station a ESAC - Madrid</t>
  </si>
  <si>
    <t>Gestoría Abril2025</t>
  </si>
  <si>
    <t>Suministro latiguillos flexibles tubo 120cm</t>
  </si>
  <si>
    <t>Suministro de aros de centrado, agarraderas y tapas para sistema de vacío térmico</t>
  </si>
  <si>
    <t>Suministro de cables de alta y baja potencia con conectores</t>
  </si>
  <si>
    <t>Suministro de tapa corrugada de filtro a medida según plano v2</t>
  </si>
  <si>
    <t>Interparking Hispania, S.A.</t>
  </si>
  <si>
    <t>Parking por asistencia  a la Comisión de Espacio ESPAIAERO - Junta Gral Anual</t>
  </si>
  <si>
    <t>Sipem, S.A.</t>
  </si>
  <si>
    <t>Suministro de arandelas varias medidas</t>
  </si>
  <si>
    <t>Suministro de fungibles para compresores, secador y generador de nitrógeno LAbRF</t>
  </si>
  <si>
    <t>AM1/22CC - Servicio de envío de conectores a Noruega</t>
  </si>
  <si>
    <t>Servicio de mecanización de tres bridas ISO K-100</t>
  </si>
  <si>
    <t>AM1/22CC - Servicio de envío de portatil Dell a ESAC - Madrid</t>
  </si>
  <si>
    <t>Suministro de componentes WR28: aislador, filtros, cargas y ventanas de vacío</t>
  </si>
  <si>
    <t>Electronic Product International Representative, S.A.</t>
  </si>
  <si>
    <t>Suministro de dos bridas DN100 ISO-K y tres bridas DN40KF conectorizadas BNC</t>
  </si>
  <si>
    <t>Suministro de sistema de refrigeración de guías de onda a medida WR28 para vacío</t>
  </si>
  <si>
    <t>Maksu España, S.L.</t>
  </si>
  <si>
    <t>Servicio de parking por asistencia a Jornada sobre Protección de Datos</t>
  </si>
  <si>
    <t>Retribuciones mayo 2025</t>
  </si>
  <si>
    <t>Seguridad social mayo 2025</t>
  </si>
  <si>
    <t>Officina Stellare</t>
  </si>
  <si>
    <t>Universidad Miguel Hernández</t>
  </si>
  <si>
    <t>Aimplas</t>
  </si>
  <si>
    <t>Factura 2025/2</t>
  </si>
  <si>
    <t>Factura 2025/1</t>
  </si>
  <si>
    <t>Factura 2025/4</t>
  </si>
  <si>
    <t>Rafael Oliete Ballester</t>
  </si>
  <si>
    <t>Suministro de placas grabadas para laboratorio</t>
  </si>
  <si>
    <t>Prevor SARL</t>
  </si>
  <si>
    <t>Suministro de 2 kit lavaojos de emergencia</t>
  </si>
  <si>
    <t>Suministro de materiales para construcción de experimento de PIM (contrachapado, tableros, dremel, espigas, rueda, tornillería, etc)</t>
  </si>
  <si>
    <t>Viajes Transvia Tours, SL</t>
  </si>
  <si>
    <t>Altaix Electronica S.A.</t>
  </si>
  <si>
    <t xml:space="preserve">Suministro de dos kit de calibración TNC certificados </t>
  </si>
  <si>
    <t>Suministro de 4 codos de guía de onda</t>
  </si>
  <si>
    <t>Suministro de seis adaptadores de impedancia</t>
  </si>
  <si>
    <t>Microtest SAS</t>
  </si>
  <si>
    <t>Suministro de extensor de manguera para sistema térmico</t>
  </si>
  <si>
    <t>Suministro adicional de materiales para construcción de experimento de PIM (placas, tornillos, escuadras)</t>
  </si>
  <si>
    <t>Suministro de materiales para construcción de experimento de PIM (cinta, sustrato)</t>
  </si>
  <si>
    <t>Andalò Gianni</t>
  </si>
  <si>
    <t>Suministro de filtro</t>
  </si>
  <si>
    <t xml:space="preserve">AM1/22CC: envío documentación a la ONS - Madrid </t>
  </si>
  <si>
    <t xml:space="preserve">AM1/22CC: envío documentación a Alava Ing. - Madrid </t>
  </si>
  <si>
    <t>Fundació URV</t>
  </si>
  <si>
    <t>Gestoría Mayo2025</t>
  </si>
  <si>
    <t>Suministro de piezas mecanizadas a medida en guía de onda WR187-WR159</t>
  </si>
  <si>
    <t>Suministro de filtro en guía de onda WR75</t>
  </si>
  <si>
    <t>Suministro de analizador de redes en LabMat</t>
  </si>
  <si>
    <t>Suministro de material electrónico  y herramientas de laboratorio</t>
  </si>
  <si>
    <t>AM1/22CC - Servicio de envío de filtro a Andaló Italia</t>
  </si>
  <si>
    <t>AM1/22CC - Servicio de envío de CDs H2020 a ESTEC Holanda</t>
  </si>
  <si>
    <t>Retribuciones junio 2025</t>
  </si>
  <si>
    <t>Seguridad social junio 2025</t>
  </si>
  <si>
    <t>Retribuciones extra junio 2025</t>
  </si>
  <si>
    <t>Transferencia gastos corrientes 2023 y 2024</t>
  </si>
  <si>
    <t>Coche de alquiler  - Asistencia congreso  "Space Microwave Week 2025" - Noordwijk (NL)</t>
  </si>
  <si>
    <t>Vuelos y Hotel - Asistencia congreso  "Space Microwave Week 2025" - Noordwijk (NL)</t>
  </si>
  <si>
    <t>Indemnización - Asistencia congreso  "Space Microwave Week 2025" - Noordwijk (NL)</t>
  </si>
  <si>
    <t>Registro URSI2025</t>
  </si>
  <si>
    <t>Jev Instruments Technologies, S.L.</t>
  </si>
  <si>
    <t>Suministro de cámara de vacío, conexiones VCR y tubos flexibles de su sistema térmico</t>
  </si>
  <si>
    <t>Calibre Scientific Spain S.L.U.</t>
  </si>
  <si>
    <t>Suministro de baño térmico de altas prestaciones para simulador de espacio</t>
  </si>
  <si>
    <t>Servicio de reparación de cámara de vacío (bisagras, cierres, pulido, fugas)</t>
  </si>
  <si>
    <t>Servicio de inspección de depositos y válvula de seguridad</t>
  </si>
  <si>
    <t>Suministro de tornillería, herramientas y cables</t>
  </si>
  <si>
    <t>Telefonía fija MARZO - ABRIL 2025</t>
  </si>
  <si>
    <t>Gestoría Junio2025</t>
  </si>
  <si>
    <t>Servicio de limpieza de batas de laboratorio 2T2025</t>
  </si>
  <si>
    <t>Suministro de cables, componentes pasivos y de guías de onda</t>
  </si>
  <si>
    <t>Distron SL</t>
  </si>
  <si>
    <t xml:space="preserve">Servicio de reparación de sensor NRP-Z81 </t>
  </si>
  <si>
    <t>Suministro de componentes WR34: aislador, filtros, cargas y ventanas de vacío (gestión aduana e IVA)</t>
  </si>
  <si>
    <t>Code X Technologies, S.L.</t>
  </si>
  <si>
    <t xml:space="preserve">Suministro de mesa lineal robotizada para sistema de vacío </t>
  </si>
  <si>
    <t>Suministro de componentes WR34: aislador, filtros, cargas y ventanas de vacío</t>
  </si>
  <si>
    <t>Suministro de calzado de protección y de laboratorio</t>
  </si>
  <si>
    <t>Suministro de material de fontanería y papel absorbente</t>
  </si>
  <si>
    <t>Inscripción en IV Congreso Contratación Pública Valencia -DA</t>
  </si>
  <si>
    <t>Servicio de parking por asistencia a reunión a la Direcc Gral del Sector Público</t>
  </si>
  <si>
    <t>Ciudad de las Artes y  Ciencias, SA</t>
  </si>
  <si>
    <t>Servicio de parking por asistencia a reunión a CAC para organización de la firma de Convenios</t>
  </si>
  <si>
    <t>Convenio asistencia jurídica C2 - 2025</t>
  </si>
  <si>
    <t>Servicio de modificación de filtro paso bajo bias T</t>
  </si>
  <si>
    <t>Servicio de parking por asistencia a reunión a CAC para la firma de los Convenios</t>
  </si>
  <si>
    <t>Aparcament Plaça La Reina</t>
  </si>
  <si>
    <t xml:space="preserve">Servicio de parking por asistencia a reunión del Plan Estratégico del Espacio </t>
  </si>
  <si>
    <t>Servicio de transporte puerta a puerta de equipo LAUDA para reparar</t>
  </si>
  <si>
    <t>Retribuciones julio 2025</t>
  </si>
  <si>
    <t>Seguridad social julio 2025</t>
  </si>
  <si>
    <t>AM1/24CC - Vuelos y Hotel - Asistencia curso LabView - Lausanne (Suiza)</t>
  </si>
  <si>
    <t>Indemnización - Asistencia curso LabView - Lausanne (Suiza)</t>
  </si>
  <si>
    <t>Factura 2025/3</t>
  </si>
  <si>
    <t>Factura 2024/15</t>
  </si>
  <si>
    <t>Comisión por cobro factura internacional</t>
  </si>
  <si>
    <t>Impuesto de Sociedades 2024</t>
  </si>
  <si>
    <r>
      <t xml:space="preserve">  Ley 5/2016, de 6 de mayo, de Cuentas Abiertas para la Generalitat Valenciana
  </t>
    </r>
    <r>
      <rPr>
        <sz val="10"/>
        <color theme="1"/>
        <rFont val="Calibri"/>
        <family val="2"/>
        <scheme val="minor"/>
      </rPr>
      <t>Fecha actualización: 31/08/2025</t>
    </r>
  </si>
  <si>
    <t>Orbital Paradigm</t>
  </si>
  <si>
    <t>Factura 2025/6</t>
  </si>
  <si>
    <t>Factura 2025/5</t>
  </si>
  <si>
    <t>Retribuciones agosto 2025</t>
  </si>
  <si>
    <t>Seguridad social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</si>
</sst>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4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12"/>
    <xf numFmtId="14" fontId="0" fillId="0" borderId="10" xfId="0" applyNumberFormat="1" applyBorder="1"/>
    <xf numFmtId="1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</cellXfs>
  <cellStyles count="13">
    <cellStyle name="Millares 2" xfId="8" xr:uid="{00000000-0005-0000-0000-000000000000}"/>
    <cellStyle name="Millares 3" xfId="3" xr:uid="{00000000-0005-0000-0000-000001000000}"/>
    <cellStyle name="Moneda 2" xfId="9" xr:uid="{00000000-0005-0000-0000-000002000000}"/>
    <cellStyle name="Moneda 3" xfId="4" xr:uid="{00000000-0005-0000-0000-000003000000}"/>
    <cellStyle name="Normal" xfId="0" builtinId="0"/>
    <cellStyle name="Normal 2" xfId="2" xr:uid="{00000000-0005-0000-0000-000005000000}"/>
    <cellStyle name="Normal 2 2" xfId="7" xr:uid="{00000000-0005-0000-0000-000006000000}"/>
    <cellStyle name="Normal 3" xfId="6" xr:uid="{00000000-0005-0000-0000-000007000000}"/>
    <cellStyle name="Normal 4" xfId="11" xr:uid="{00000000-0005-0000-0000-000008000000}"/>
    <cellStyle name="Normal 5" xfId="12" xr:uid="{00000000-0005-0000-0000-000009000000}"/>
    <cellStyle name="Normal 6" xfId="1" xr:uid="{00000000-0005-0000-0000-00000A000000}"/>
    <cellStyle name="Porcentual 2" xfId="10" xr:uid="{00000000-0005-0000-0000-00000B000000}"/>
    <cellStyle name="Porcentual 3" xfId="5" xr:uid="{00000000-0005-0000-0000-00000C000000}"/>
  </cellStyles>
  <dxfs count="3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D2901956-E6EC-4034-B47E-F39D0F570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1800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37B23B-EF65-4253-B41F-8EE5DAC34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9380220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5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703695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1800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9380220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5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703695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1800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9380220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5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703695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1800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9380220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5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703695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61860" y="173735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A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019800" y="177079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61860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019800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D21E3365-01F6-4528-ADB1-EBBA77892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5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19B9F2-D374-46B6-B724-12B4A9D80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703695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4DD81B9D-C035-4991-8567-8E4A7D58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1800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5BED40-4C01-4482-9A62-EC0344493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9380220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138DE66C-395E-4D70-A114-22B632AD5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5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9802EE-4D0F-476A-9C34-83D628B7A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703695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A7C50737-1562-441A-9256-4917B3D99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1800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ABFB63-3B24-4C19-BBE0-9E099210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9380220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C7595F44-1F7C-43D8-891D-D730B5D59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5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1AF499-FBF1-4906-AEEF-73D21FF4D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703695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1800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9380220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5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6703695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83819</xdr:rowOff>
    </xdr:from>
    <xdr:to>
      <xdr:col>3</xdr:col>
      <xdr:colOff>967740</xdr:colOff>
      <xdr:row>0</xdr:row>
      <xdr:rowOff>565468</xdr:rowOff>
    </xdr:to>
    <xdr:pic>
      <xdr:nvPicPr>
        <xdr:cNvPr id="2" name="1 Imagen" descr="Logo VSC 2 tintas - Low Quality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91800" y="83819"/>
          <a:ext cx="777240" cy="481649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0</xdr:row>
      <xdr:rowOff>117250</xdr:rowOff>
    </xdr:from>
    <xdr:to>
      <xdr:col>2</xdr:col>
      <xdr:colOff>1048768</xdr:colOff>
      <xdr:row>0</xdr:row>
      <xdr:rowOff>548640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656" t="8611" r="8376" b="7222"/>
        <a:stretch>
          <a:fillRect/>
        </a:stretch>
      </xdr:blipFill>
      <xdr:spPr bwMode="auto">
        <a:xfrm>
          <a:off x="9380220" y="117250"/>
          <a:ext cx="926848" cy="4313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BF28-72CB-4FE9-9B81-0641095D223A}">
  <dimension ref="A1:D605"/>
  <sheetViews>
    <sheetView tabSelected="1" topLeftCell="A197" workbookViewId="0">
      <selection activeCell="B216" sqref="B216"/>
    </sheetView>
  </sheetViews>
  <sheetFormatPr baseColWidth="10" defaultRowHeight="15" x14ac:dyDescent="0.25"/>
  <cols>
    <col min="1" max="1" width="65.28515625" customWidth="1"/>
    <col min="2" max="2" width="73.5703125" customWidth="1"/>
    <col min="3" max="3" width="17.140625" style="7" customWidth="1"/>
    <col min="4" max="4" width="16.140625" style="7" customWidth="1"/>
  </cols>
  <sheetData>
    <row r="1" spans="1:4" ht="56.25" customHeight="1" thickBot="1" x14ac:dyDescent="0.3">
      <c r="A1" s="31" t="s">
        <v>3695</v>
      </c>
      <c r="B1" s="32"/>
      <c r="C1" s="8"/>
      <c r="D1" s="4"/>
    </row>
    <row r="2" spans="1:4" ht="31.15" customHeight="1" thickBot="1" x14ac:dyDescent="0.3">
      <c r="A2" s="33" t="s">
        <v>3494</v>
      </c>
      <c r="B2" s="34"/>
      <c r="C2" s="34"/>
      <c r="D2" s="35"/>
    </row>
    <row r="3" spans="1:4" ht="21" customHeight="1" thickBot="1" x14ac:dyDescent="0.3">
      <c r="A3" s="16" t="s">
        <v>1</v>
      </c>
      <c r="B3" s="17" t="s">
        <v>2</v>
      </c>
      <c r="C3" s="13" t="s">
        <v>3</v>
      </c>
      <c r="D3" s="14" t="s">
        <v>4</v>
      </c>
    </row>
    <row r="4" spans="1:4" x14ac:dyDescent="0.25">
      <c r="A4" s="18" t="s">
        <v>615</v>
      </c>
      <c r="B4" s="26" t="s">
        <v>3496</v>
      </c>
      <c r="C4" s="27">
        <v>45665</v>
      </c>
      <c r="D4" s="28">
        <v>194.67</v>
      </c>
    </row>
    <row r="5" spans="1:4" x14ac:dyDescent="0.25">
      <c r="A5" s="1" t="s">
        <v>2891</v>
      </c>
      <c r="B5" s="22" t="s">
        <v>2892</v>
      </c>
      <c r="C5" s="23">
        <v>45674</v>
      </c>
      <c r="D5" s="29">
        <v>72.599999999999994</v>
      </c>
    </row>
    <row r="6" spans="1:4" x14ac:dyDescent="0.25">
      <c r="A6" s="1" t="s">
        <v>615</v>
      </c>
      <c r="B6" s="22" t="s">
        <v>3497</v>
      </c>
      <c r="C6" s="23">
        <v>45674</v>
      </c>
      <c r="D6" s="29">
        <v>6422.04</v>
      </c>
    </row>
    <row r="7" spans="1:4" x14ac:dyDescent="0.25">
      <c r="A7" s="1" t="s">
        <v>3357</v>
      </c>
      <c r="B7" s="22" t="s">
        <v>3498</v>
      </c>
      <c r="C7" s="23">
        <v>45674</v>
      </c>
      <c r="D7" s="29">
        <v>756.25</v>
      </c>
    </row>
    <row r="8" spans="1:4" x14ac:dyDescent="0.25">
      <c r="A8" s="1" t="s">
        <v>2866</v>
      </c>
      <c r="B8" s="22" t="s">
        <v>3499</v>
      </c>
      <c r="C8" s="23">
        <v>45674</v>
      </c>
      <c r="D8" s="29">
        <v>3278.2</v>
      </c>
    </row>
    <row r="9" spans="1:4" x14ac:dyDescent="0.25">
      <c r="A9" s="1" t="s">
        <v>92</v>
      </c>
      <c r="B9" s="22" t="s">
        <v>3500</v>
      </c>
      <c r="C9" s="23">
        <v>45674</v>
      </c>
      <c r="D9" s="29">
        <v>1210</v>
      </c>
    </row>
    <row r="10" spans="1:4" x14ac:dyDescent="0.25">
      <c r="A10" s="1" t="s">
        <v>1636</v>
      </c>
      <c r="B10" s="22" t="s">
        <v>3501</v>
      </c>
      <c r="C10" s="23">
        <v>45687</v>
      </c>
      <c r="D10" s="29">
        <v>106</v>
      </c>
    </row>
    <row r="11" spans="1:4" x14ac:dyDescent="0.25">
      <c r="A11" s="1" t="s">
        <v>2090</v>
      </c>
      <c r="B11" s="22" t="s">
        <v>3502</v>
      </c>
      <c r="C11" s="23">
        <v>45687</v>
      </c>
      <c r="D11" s="29">
        <v>1303.3599999999999</v>
      </c>
    </row>
    <row r="12" spans="1:4" x14ac:dyDescent="0.25">
      <c r="A12" s="1" t="s">
        <v>2128</v>
      </c>
      <c r="B12" s="22" t="s">
        <v>3155</v>
      </c>
      <c r="C12" s="23">
        <v>45687</v>
      </c>
      <c r="D12" s="29">
        <v>1957.54</v>
      </c>
    </row>
    <row r="13" spans="1:4" x14ac:dyDescent="0.25">
      <c r="A13" s="1" t="s">
        <v>215</v>
      </c>
      <c r="B13" s="22" t="s">
        <v>3503</v>
      </c>
      <c r="C13" s="23">
        <v>45687</v>
      </c>
      <c r="D13" s="29">
        <v>19610.7</v>
      </c>
    </row>
    <row r="14" spans="1:4" x14ac:dyDescent="0.25">
      <c r="A14" s="1" t="s">
        <v>205</v>
      </c>
      <c r="B14" t="s">
        <v>3504</v>
      </c>
      <c r="C14" s="9">
        <v>45687</v>
      </c>
      <c r="D14" s="29">
        <v>5266.92</v>
      </c>
    </row>
    <row r="15" spans="1:4" x14ac:dyDescent="0.25">
      <c r="A15" s="1" t="s">
        <v>205</v>
      </c>
      <c r="B15" t="s">
        <v>3505</v>
      </c>
      <c r="C15" s="9">
        <v>45687</v>
      </c>
      <c r="D15" s="29">
        <v>1294.6400000000001</v>
      </c>
    </row>
    <row r="16" spans="1:4" x14ac:dyDescent="0.25">
      <c r="A16" s="1" t="s">
        <v>204</v>
      </c>
      <c r="B16" t="s">
        <v>3504</v>
      </c>
      <c r="C16" s="9">
        <v>45687</v>
      </c>
      <c r="D16" s="29">
        <v>25393.54</v>
      </c>
    </row>
    <row r="17" spans="1:4" x14ac:dyDescent="0.25">
      <c r="A17" s="1" t="s">
        <v>204</v>
      </c>
      <c r="B17" t="s">
        <v>3505</v>
      </c>
      <c r="C17" s="9">
        <v>45687</v>
      </c>
      <c r="D17" s="30">
        <v>9275.18</v>
      </c>
    </row>
    <row r="18" spans="1:4" x14ac:dyDescent="0.25">
      <c r="A18" s="1" t="s">
        <v>3180</v>
      </c>
      <c r="B18" t="s">
        <v>3507</v>
      </c>
      <c r="C18" s="9">
        <v>45694</v>
      </c>
      <c r="D18" s="5">
        <v>4319.2</v>
      </c>
    </row>
    <row r="19" spans="1:4" x14ac:dyDescent="0.25">
      <c r="A19" s="1" t="s">
        <v>3508</v>
      </c>
      <c r="B19" t="s">
        <v>3509</v>
      </c>
      <c r="C19" s="9">
        <v>45694</v>
      </c>
      <c r="D19" s="5">
        <v>72.599999999999994</v>
      </c>
    </row>
    <row r="20" spans="1:4" x14ac:dyDescent="0.25">
      <c r="A20" s="1" t="s">
        <v>3510</v>
      </c>
      <c r="B20" t="s">
        <v>3511</v>
      </c>
      <c r="C20" s="9">
        <v>45694</v>
      </c>
      <c r="D20" s="5">
        <v>1179.75</v>
      </c>
    </row>
    <row r="21" spans="1:4" x14ac:dyDescent="0.25">
      <c r="A21" s="1" t="s">
        <v>2621</v>
      </c>
      <c r="B21" t="s">
        <v>2622</v>
      </c>
      <c r="C21" s="9">
        <v>45694</v>
      </c>
      <c r="D21" s="5">
        <v>163.16999999999999</v>
      </c>
    </row>
    <row r="22" spans="1:4" x14ac:dyDescent="0.25">
      <c r="A22" s="1" t="s">
        <v>2090</v>
      </c>
      <c r="B22" t="s">
        <v>3178</v>
      </c>
      <c r="C22" s="9">
        <v>45701</v>
      </c>
      <c r="D22" s="5">
        <v>38718.730000000003</v>
      </c>
    </row>
    <row r="23" spans="1:4" x14ac:dyDescent="0.25">
      <c r="A23" s="1" t="s">
        <v>2869</v>
      </c>
      <c r="B23" t="s">
        <v>3512</v>
      </c>
      <c r="C23" s="9">
        <v>45701</v>
      </c>
      <c r="D23" s="5">
        <v>5085.47</v>
      </c>
    </row>
    <row r="24" spans="1:4" x14ac:dyDescent="0.25">
      <c r="A24" s="1" t="s">
        <v>741</v>
      </c>
      <c r="B24" t="s">
        <v>3513</v>
      </c>
      <c r="C24" s="9">
        <v>45701</v>
      </c>
      <c r="D24" s="5">
        <v>796.08</v>
      </c>
    </row>
    <row r="25" spans="1:4" x14ac:dyDescent="0.25">
      <c r="A25" s="1" t="s">
        <v>2869</v>
      </c>
      <c r="B25" t="s">
        <v>3514</v>
      </c>
      <c r="C25" s="9">
        <v>45701</v>
      </c>
      <c r="D25" s="5">
        <v>4843.47</v>
      </c>
    </row>
    <row r="26" spans="1:4" x14ac:dyDescent="0.25">
      <c r="A26" s="1" t="s">
        <v>2869</v>
      </c>
      <c r="B26" t="s">
        <v>3515</v>
      </c>
      <c r="C26" s="9">
        <v>45701</v>
      </c>
      <c r="D26" s="5">
        <v>1179.5</v>
      </c>
    </row>
    <row r="27" spans="1:4" x14ac:dyDescent="0.25">
      <c r="A27" s="1" t="s">
        <v>3180</v>
      </c>
      <c r="B27" t="s">
        <v>3507</v>
      </c>
      <c r="C27" s="9">
        <v>45701</v>
      </c>
      <c r="D27" s="5">
        <v>8228.7999999999993</v>
      </c>
    </row>
    <row r="28" spans="1:4" x14ac:dyDescent="0.25">
      <c r="A28" s="1" t="s">
        <v>2891</v>
      </c>
      <c r="B28" t="s">
        <v>3516</v>
      </c>
      <c r="C28" s="9">
        <v>45701</v>
      </c>
      <c r="D28" s="5">
        <v>75.02</v>
      </c>
    </row>
    <row r="29" spans="1:4" x14ac:dyDescent="0.25">
      <c r="A29" s="1" t="s">
        <v>92</v>
      </c>
      <c r="B29" t="s">
        <v>3517</v>
      </c>
      <c r="C29" s="9">
        <v>45701</v>
      </c>
      <c r="D29" s="5">
        <v>1452</v>
      </c>
    </row>
    <row r="30" spans="1:4" x14ac:dyDescent="0.25">
      <c r="A30" s="1" t="s">
        <v>597</v>
      </c>
      <c r="B30" t="s">
        <v>3528</v>
      </c>
      <c r="C30" s="9">
        <v>45701</v>
      </c>
      <c r="D30" s="5">
        <v>453.75</v>
      </c>
    </row>
    <row r="31" spans="1:4" x14ac:dyDescent="0.25">
      <c r="A31" s="1" t="s">
        <v>597</v>
      </c>
      <c r="B31" t="s">
        <v>3528</v>
      </c>
      <c r="C31" s="9">
        <v>45701</v>
      </c>
      <c r="D31" s="5">
        <v>453.75</v>
      </c>
    </row>
    <row r="32" spans="1:4" x14ac:dyDescent="0.25">
      <c r="A32" s="1" t="s">
        <v>1670</v>
      </c>
      <c r="B32" t="s">
        <v>3518</v>
      </c>
      <c r="C32" s="9">
        <v>45701</v>
      </c>
      <c r="D32" s="5">
        <v>1448</v>
      </c>
    </row>
    <row r="33" spans="1:4" x14ac:dyDescent="0.25">
      <c r="A33" s="1" t="s">
        <v>3519</v>
      </c>
      <c r="B33" t="s">
        <v>3520</v>
      </c>
      <c r="C33" s="9">
        <v>45701</v>
      </c>
      <c r="D33" s="5">
        <v>5177.2299999999996</v>
      </c>
    </row>
    <row r="34" spans="1:4" x14ac:dyDescent="0.25">
      <c r="A34" s="1" t="s">
        <v>3521</v>
      </c>
      <c r="B34" t="s">
        <v>3522</v>
      </c>
      <c r="C34" s="9">
        <v>45708</v>
      </c>
      <c r="D34" s="5">
        <v>756.25</v>
      </c>
    </row>
    <row r="35" spans="1:4" x14ac:dyDescent="0.25">
      <c r="A35" s="1" t="s">
        <v>1600</v>
      </c>
      <c r="B35" t="s">
        <v>3523</v>
      </c>
      <c r="C35" s="9">
        <v>45708</v>
      </c>
      <c r="D35" s="5">
        <v>314.48</v>
      </c>
    </row>
    <row r="36" spans="1:4" x14ac:dyDescent="0.25">
      <c r="A36" s="1" t="s">
        <v>2752</v>
      </c>
      <c r="B36" t="s">
        <v>3524</v>
      </c>
      <c r="C36" s="9">
        <v>45715</v>
      </c>
      <c r="D36" s="5">
        <v>24.16</v>
      </c>
    </row>
    <row r="37" spans="1:4" x14ac:dyDescent="0.25">
      <c r="A37" s="1" t="s">
        <v>3525</v>
      </c>
      <c r="B37" t="s">
        <v>3526</v>
      </c>
      <c r="C37" s="9">
        <v>45715</v>
      </c>
      <c r="D37" s="5">
        <v>1510.55</v>
      </c>
    </row>
    <row r="38" spans="1:4" x14ac:dyDescent="0.25">
      <c r="A38" s="1" t="s">
        <v>1665</v>
      </c>
      <c r="B38" t="s">
        <v>3527</v>
      </c>
      <c r="C38" s="9">
        <v>45715</v>
      </c>
      <c r="D38" s="5">
        <v>129.25</v>
      </c>
    </row>
    <row r="39" spans="1:4" x14ac:dyDescent="0.25">
      <c r="A39" s="1" t="s">
        <v>205</v>
      </c>
      <c r="B39" t="s">
        <v>3529</v>
      </c>
      <c r="C39" s="9">
        <v>45715</v>
      </c>
      <c r="D39" s="5">
        <v>5266.92</v>
      </c>
    </row>
    <row r="40" spans="1:4" x14ac:dyDescent="0.25">
      <c r="A40" s="1" t="s">
        <v>205</v>
      </c>
      <c r="B40" t="s">
        <v>3530</v>
      </c>
      <c r="C40" s="9">
        <v>45715</v>
      </c>
      <c r="D40" s="5">
        <v>1299.03</v>
      </c>
    </row>
    <row r="41" spans="1:4" x14ac:dyDescent="0.25">
      <c r="A41" s="1" t="s">
        <v>204</v>
      </c>
      <c r="B41" t="s">
        <v>3529</v>
      </c>
      <c r="C41" s="9">
        <v>45715</v>
      </c>
      <c r="D41" s="5">
        <v>30728.240000000005</v>
      </c>
    </row>
    <row r="42" spans="1:4" x14ac:dyDescent="0.25">
      <c r="A42" s="1" t="s">
        <v>204</v>
      </c>
      <c r="B42" t="s">
        <v>3530</v>
      </c>
      <c r="C42" s="9">
        <v>45715</v>
      </c>
      <c r="D42" s="5">
        <v>9545.8499999999985</v>
      </c>
    </row>
    <row r="43" spans="1:4" x14ac:dyDescent="0.25">
      <c r="A43" s="1" t="s">
        <v>3206</v>
      </c>
      <c r="B43" t="s">
        <v>3533</v>
      </c>
      <c r="C43" s="9">
        <v>45722</v>
      </c>
      <c r="D43" s="5">
        <v>1650</v>
      </c>
    </row>
    <row r="44" spans="1:4" x14ac:dyDescent="0.25">
      <c r="A44" s="1" t="s">
        <v>3534</v>
      </c>
      <c r="B44" t="s">
        <v>3535</v>
      </c>
      <c r="C44" s="9">
        <v>45722</v>
      </c>
      <c r="D44" s="5">
        <v>391.16</v>
      </c>
    </row>
    <row r="45" spans="1:4" x14ac:dyDescent="0.25">
      <c r="A45" s="1" t="s">
        <v>3534</v>
      </c>
      <c r="B45" t="s">
        <v>3536</v>
      </c>
      <c r="C45" s="9">
        <v>45722</v>
      </c>
      <c r="D45" s="5">
        <v>2927.62</v>
      </c>
    </row>
    <row r="46" spans="1:4" x14ac:dyDescent="0.25">
      <c r="A46" s="1" t="s">
        <v>1670</v>
      </c>
      <c r="B46" t="s">
        <v>3537</v>
      </c>
      <c r="C46" s="9">
        <v>45722</v>
      </c>
      <c r="D46" s="5">
        <v>1014.22</v>
      </c>
    </row>
    <row r="47" spans="1:4" x14ac:dyDescent="0.25">
      <c r="A47" s="1" t="s">
        <v>3538</v>
      </c>
      <c r="B47" t="s">
        <v>3539</v>
      </c>
      <c r="C47" s="9">
        <v>45722</v>
      </c>
      <c r="D47" s="5">
        <v>557.05999999999995</v>
      </c>
    </row>
    <row r="48" spans="1:4" x14ac:dyDescent="0.25">
      <c r="A48" s="1" t="s">
        <v>1551</v>
      </c>
      <c r="B48" t="s">
        <v>3540</v>
      </c>
      <c r="C48" s="9">
        <v>45722</v>
      </c>
      <c r="D48" s="5">
        <v>580.79999999999995</v>
      </c>
    </row>
    <row r="49" spans="1:4" x14ac:dyDescent="0.25">
      <c r="A49" s="1" t="s">
        <v>92</v>
      </c>
      <c r="B49" t="s">
        <v>3541</v>
      </c>
      <c r="C49" s="9">
        <v>45722</v>
      </c>
      <c r="D49" s="5">
        <v>1452</v>
      </c>
    </row>
    <row r="50" spans="1:4" x14ac:dyDescent="0.25">
      <c r="A50" s="1" t="s">
        <v>2945</v>
      </c>
      <c r="B50" t="s">
        <v>1690</v>
      </c>
      <c r="C50" s="9">
        <v>45722</v>
      </c>
      <c r="D50" s="5">
        <v>87.54</v>
      </c>
    </row>
    <row r="51" spans="1:4" x14ac:dyDescent="0.25">
      <c r="A51" s="1" t="s">
        <v>3542</v>
      </c>
      <c r="B51" t="s">
        <v>3543</v>
      </c>
      <c r="C51" s="9">
        <v>45728</v>
      </c>
      <c r="D51" s="5">
        <v>1948</v>
      </c>
    </row>
    <row r="52" spans="1:4" x14ac:dyDescent="0.25">
      <c r="A52" s="1" t="s">
        <v>3233</v>
      </c>
      <c r="B52" t="s">
        <v>3544</v>
      </c>
      <c r="C52" s="9">
        <v>45728</v>
      </c>
      <c r="D52" s="5">
        <v>2565.1999999999998</v>
      </c>
    </row>
    <row r="53" spans="1:4" x14ac:dyDescent="0.25">
      <c r="A53" s="1" t="s">
        <v>3180</v>
      </c>
      <c r="B53" t="s">
        <v>3545</v>
      </c>
      <c r="C53" s="9">
        <v>45728</v>
      </c>
      <c r="D53" s="5">
        <v>2348</v>
      </c>
    </row>
    <row r="54" spans="1:4" x14ac:dyDescent="0.25">
      <c r="A54" s="1" t="s">
        <v>2891</v>
      </c>
      <c r="B54" t="s">
        <v>3546</v>
      </c>
      <c r="C54" s="9">
        <v>45728</v>
      </c>
      <c r="D54" s="5">
        <v>852.51</v>
      </c>
    </row>
    <row r="55" spans="1:4" x14ac:dyDescent="0.25">
      <c r="A55" s="1" t="s">
        <v>741</v>
      </c>
      <c r="B55" t="s">
        <v>3547</v>
      </c>
      <c r="C55" s="9">
        <v>45728</v>
      </c>
      <c r="D55" s="5">
        <v>483.73</v>
      </c>
    </row>
    <row r="56" spans="1:4" x14ac:dyDescent="0.25">
      <c r="A56" s="1" t="s">
        <v>3548</v>
      </c>
      <c r="B56" t="s">
        <v>3549</v>
      </c>
      <c r="C56" s="9">
        <v>45728</v>
      </c>
      <c r="D56" s="5">
        <v>384.78</v>
      </c>
    </row>
    <row r="57" spans="1:4" x14ac:dyDescent="0.25">
      <c r="A57" s="1" t="s">
        <v>3525</v>
      </c>
      <c r="B57" t="s">
        <v>3550</v>
      </c>
      <c r="C57" s="9">
        <v>45728</v>
      </c>
      <c r="D57" s="5">
        <v>161.51</v>
      </c>
    </row>
    <row r="58" spans="1:4" x14ac:dyDescent="0.25">
      <c r="A58" s="1" t="s">
        <v>3542</v>
      </c>
      <c r="B58" t="s">
        <v>3543</v>
      </c>
      <c r="C58" s="9">
        <v>45728</v>
      </c>
      <c r="D58" s="5">
        <v>2464.9499999999998</v>
      </c>
    </row>
    <row r="59" spans="1:4" x14ac:dyDescent="0.25">
      <c r="A59" s="1" t="s">
        <v>2891</v>
      </c>
      <c r="B59" t="s">
        <v>3516</v>
      </c>
      <c r="C59" s="9">
        <v>45728</v>
      </c>
      <c r="D59" s="5">
        <v>75.02</v>
      </c>
    </row>
    <row r="60" spans="1:4" x14ac:dyDescent="0.25">
      <c r="A60" s="1" t="s">
        <v>2621</v>
      </c>
      <c r="B60" t="s">
        <v>2622</v>
      </c>
      <c r="C60" s="9">
        <v>45728</v>
      </c>
      <c r="D60" s="5">
        <v>163.16999999999999</v>
      </c>
    </row>
    <row r="61" spans="1:4" x14ac:dyDescent="0.25">
      <c r="A61" s="1" t="s">
        <v>3240</v>
      </c>
      <c r="B61" t="s">
        <v>3551</v>
      </c>
      <c r="C61" s="9">
        <v>45743</v>
      </c>
      <c r="D61" s="5">
        <v>457.43</v>
      </c>
    </row>
    <row r="62" spans="1:4" x14ac:dyDescent="0.25">
      <c r="A62" s="1" t="s">
        <v>3534</v>
      </c>
      <c r="B62" t="s">
        <v>3552</v>
      </c>
      <c r="C62" s="9">
        <v>45743</v>
      </c>
      <c r="D62" s="5">
        <v>1581.47</v>
      </c>
    </row>
    <row r="63" spans="1:4" x14ac:dyDescent="0.25">
      <c r="A63" s="1" t="s">
        <v>3553</v>
      </c>
      <c r="B63" t="s">
        <v>3554</v>
      </c>
      <c r="C63" s="9">
        <v>45743</v>
      </c>
      <c r="D63" s="5">
        <v>15570.53</v>
      </c>
    </row>
    <row r="64" spans="1:4" x14ac:dyDescent="0.25">
      <c r="A64" s="1" t="s">
        <v>158</v>
      </c>
      <c r="B64" t="s">
        <v>3555</v>
      </c>
      <c r="C64" s="9">
        <v>45743</v>
      </c>
      <c r="D64" s="5">
        <v>57.81</v>
      </c>
    </row>
    <row r="65" spans="1:4" x14ac:dyDescent="0.25">
      <c r="A65" s="1" t="s">
        <v>2869</v>
      </c>
      <c r="B65" t="s">
        <v>3556</v>
      </c>
      <c r="C65" s="9">
        <v>45743</v>
      </c>
      <c r="D65" s="5">
        <v>1304.73</v>
      </c>
    </row>
    <row r="66" spans="1:4" x14ac:dyDescent="0.25">
      <c r="A66" s="1" t="s">
        <v>3542</v>
      </c>
      <c r="B66" t="s">
        <v>3543</v>
      </c>
      <c r="C66" s="9">
        <v>45743</v>
      </c>
      <c r="D66" s="5">
        <v>1466.7</v>
      </c>
    </row>
    <row r="67" spans="1:4" x14ac:dyDescent="0.25">
      <c r="A67" s="1" t="s">
        <v>3557</v>
      </c>
      <c r="B67" t="s">
        <v>3558</v>
      </c>
      <c r="C67" s="9">
        <v>45743</v>
      </c>
      <c r="D67" s="5">
        <v>129.59</v>
      </c>
    </row>
    <row r="68" spans="1:4" x14ac:dyDescent="0.25">
      <c r="A68" s="1" t="s">
        <v>2869</v>
      </c>
      <c r="B68" t="s">
        <v>3559</v>
      </c>
      <c r="C68" s="9">
        <v>45743</v>
      </c>
      <c r="D68" s="5">
        <v>5</v>
      </c>
    </row>
    <row r="69" spans="1:4" x14ac:dyDescent="0.25">
      <c r="A69" s="1" t="s">
        <v>1750</v>
      </c>
      <c r="B69" t="s">
        <v>3560</v>
      </c>
      <c r="C69" s="9">
        <v>45743</v>
      </c>
      <c r="D69" s="5">
        <v>6050</v>
      </c>
    </row>
    <row r="70" spans="1:4" x14ac:dyDescent="0.25">
      <c r="A70" s="1" t="s">
        <v>597</v>
      </c>
      <c r="B70" t="s">
        <v>3563</v>
      </c>
      <c r="C70" s="9">
        <v>45743</v>
      </c>
      <c r="D70" s="5">
        <v>453.75</v>
      </c>
    </row>
    <row r="71" spans="1:4" x14ac:dyDescent="0.25">
      <c r="A71" s="1" t="s">
        <v>3240</v>
      </c>
      <c r="B71" t="s">
        <v>3561</v>
      </c>
      <c r="C71" s="9">
        <v>45743</v>
      </c>
      <c r="D71" s="5">
        <v>15690.82</v>
      </c>
    </row>
    <row r="72" spans="1:4" x14ac:dyDescent="0.25">
      <c r="A72" s="1" t="s">
        <v>3519</v>
      </c>
      <c r="B72" t="s">
        <v>3562</v>
      </c>
      <c r="C72" s="9">
        <v>45743</v>
      </c>
      <c r="D72" s="5">
        <v>510</v>
      </c>
    </row>
    <row r="73" spans="1:4" x14ac:dyDescent="0.25">
      <c r="A73" s="1" t="s">
        <v>205</v>
      </c>
      <c r="B73" t="s">
        <v>3564</v>
      </c>
      <c r="C73" s="9">
        <v>45744</v>
      </c>
      <c r="D73" s="5">
        <v>5266.92</v>
      </c>
    </row>
    <row r="74" spans="1:4" x14ac:dyDescent="0.25">
      <c r="A74" s="1" t="s">
        <v>205</v>
      </c>
      <c r="B74" t="s">
        <v>3565</v>
      </c>
      <c r="C74" s="9">
        <v>45744</v>
      </c>
      <c r="D74" s="5">
        <v>1299.03</v>
      </c>
    </row>
    <row r="75" spans="1:4" x14ac:dyDescent="0.25">
      <c r="A75" s="1" t="s">
        <v>204</v>
      </c>
      <c r="B75" t="s">
        <v>3564</v>
      </c>
      <c r="C75" s="9">
        <v>45744</v>
      </c>
      <c r="D75" s="5">
        <f>28831.21-D73</f>
        <v>23564.29</v>
      </c>
    </row>
    <row r="76" spans="1:4" x14ac:dyDescent="0.25">
      <c r="A76" s="1" t="s">
        <v>204</v>
      </c>
      <c r="B76" t="s">
        <v>3565</v>
      </c>
      <c r="C76" s="9">
        <v>45744</v>
      </c>
      <c r="D76" s="5">
        <f>9875.23-D74</f>
        <v>8576.1999999999989</v>
      </c>
    </row>
    <row r="77" spans="1:4" x14ac:dyDescent="0.25">
      <c r="A77" s="1" t="s">
        <v>2752</v>
      </c>
      <c r="B77" t="s">
        <v>3566</v>
      </c>
      <c r="C77" s="9">
        <v>45748</v>
      </c>
      <c r="D77" s="5">
        <v>1078.68</v>
      </c>
    </row>
    <row r="78" spans="1:4" x14ac:dyDescent="0.25">
      <c r="A78" s="1" t="s">
        <v>2361</v>
      </c>
      <c r="B78" t="s">
        <v>3567</v>
      </c>
      <c r="C78" s="9">
        <v>45758</v>
      </c>
      <c r="D78" s="5">
        <v>16970.25</v>
      </c>
    </row>
    <row r="79" spans="1:4" x14ac:dyDescent="0.25">
      <c r="A79" s="1" t="s">
        <v>3568</v>
      </c>
      <c r="B79" t="s">
        <v>3569</v>
      </c>
      <c r="C79" s="9">
        <v>45758</v>
      </c>
      <c r="D79" s="5">
        <v>4694.26</v>
      </c>
    </row>
    <row r="80" spans="1:4" x14ac:dyDescent="0.25">
      <c r="A80" s="1" t="s">
        <v>3570</v>
      </c>
      <c r="B80" t="s">
        <v>3571</v>
      </c>
      <c r="C80" s="9">
        <v>45758</v>
      </c>
      <c r="D80" s="5">
        <v>741.21</v>
      </c>
    </row>
    <row r="81" spans="1:4" x14ac:dyDescent="0.25">
      <c r="A81" s="1" t="s">
        <v>3534</v>
      </c>
      <c r="B81" t="s">
        <v>3572</v>
      </c>
      <c r="C81" s="9">
        <v>45758</v>
      </c>
      <c r="D81" s="5">
        <v>2026.4</v>
      </c>
    </row>
    <row r="82" spans="1:4" x14ac:dyDescent="0.25">
      <c r="A82" s="1" t="s">
        <v>597</v>
      </c>
      <c r="B82" t="s">
        <v>3563</v>
      </c>
      <c r="C82" s="9">
        <v>45758</v>
      </c>
      <c r="D82" s="5">
        <v>453.75</v>
      </c>
    </row>
    <row r="83" spans="1:4" x14ac:dyDescent="0.25">
      <c r="A83" s="1" t="s">
        <v>3573</v>
      </c>
      <c r="B83" t="s">
        <v>3574</v>
      </c>
      <c r="C83" s="9">
        <v>45758</v>
      </c>
      <c r="D83" s="5">
        <v>198.34</v>
      </c>
    </row>
    <row r="84" spans="1:4" x14ac:dyDescent="0.25">
      <c r="A84" s="1" t="s">
        <v>3357</v>
      </c>
      <c r="B84" t="s">
        <v>3575</v>
      </c>
      <c r="C84" s="9">
        <v>45758</v>
      </c>
      <c r="D84" s="5">
        <v>756.25</v>
      </c>
    </row>
    <row r="85" spans="1:4" x14ac:dyDescent="0.25">
      <c r="A85" s="1" t="s">
        <v>92</v>
      </c>
      <c r="B85" t="s">
        <v>3576</v>
      </c>
      <c r="C85" s="9">
        <v>45758</v>
      </c>
      <c r="D85" s="5">
        <v>1452</v>
      </c>
    </row>
    <row r="86" spans="1:4" x14ac:dyDescent="0.25">
      <c r="A86" s="1" t="s">
        <v>2891</v>
      </c>
      <c r="B86" t="s">
        <v>3516</v>
      </c>
      <c r="C86" s="9">
        <v>45758</v>
      </c>
      <c r="D86" s="5">
        <v>75.02</v>
      </c>
    </row>
    <row r="87" spans="1:4" x14ac:dyDescent="0.25">
      <c r="A87" s="1" t="s">
        <v>2945</v>
      </c>
      <c r="B87" t="s">
        <v>1690</v>
      </c>
      <c r="C87" s="9">
        <v>45758</v>
      </c>
      <c r="D87" s="5">
        <v>34.25</v>
      </c>
    </row>
    <row r="88" spans="1:4" x14ac:dyDescent="0.25">
      <c r="A88" s="1" t="s">
        <v>2621</v>
      </c>
      <c r="B88" t="s">
        <v>2622</v>
      </c>
      <c r="C88" s="9">
        <v>45758</v>
      </c>
      <c r="D88" s="5">
        <v>163.16999999999999</v>
      </c>
    </row>
    <row r="89" spans="1:4" x14ac:dyDescent="0.25">
      <c r="A89" s="1" t="s">
        <v>2752</v>
      </c>
      <c r="B89" t="s">
        <v>3577</v>
      </c>
      <c r="C89" s="9">
        <v>45770</v>
      </c>
      <c r="D89" s="5">
        <v>855.23</v>
      </c>
    </row>
    <row r="90" spans="1:4" x14ac:dyDescent="0.25">
      <c r="A90" s="1" t="s">
        <v>2869</v>
      </c>
      <c r="B90" t="s">
        <v>3578</v>
      </c>
      <c r="C90" s="9">
        <v>45776</v>
      </c>
      <c r="D90" s="5">
        <v>5</v>
      </c>
    </row>
    <row r="91" spans="1:4" x14ac:dyDescent="0.25">
      <c r="A91" s="1" t="s">
        <v>3579</v>
      </c>
      <c r="B91" t="s">
        <v>3580</v>
      </c>
      <c r="C91" s="9">
        <v>45776</v>
      </c>
      <c r="D91" s="5">
        <v>867.26</v>
      </c>
    </row>
    <row r="92" spans="1:4" x14ac:dyDescent="0.25">
      <c r="A92" s="1" t="s">
        <v>193</v>
      </c>
      <c r="B92" t="s">
        <v>3589</v>
      </c>
      <c r="C92" s="9">
        <v>45776</v>
      </c>
      <c r="D92" s="5">
        <v>180</v>
      </c>
    </row>
    <row r="93" spans="1:4" x14ac:dyDescent="0.25">
      <c r="A93" s="1" t="s">
        <v>193</v>
      </c>
      <c r="B93" t="s">
        <v>3590</v>
      </c>
      <c r="C93" s="9">
        <v>45776</v>
      </c>
      <c r="D93" s="5">
        <v>180</v>
      </c>
    </row>
    <row r="94" spans="1:4" x14ac:dyDescent="0.25">
      <c r="A94" s="1" t="s">
        <v>2869</v>
      </c>
      <c r="B94" t="s">
        <v>3242</v>
      </c>
      <c r="C94" s="9">
        <v>45776</v>
      </c>
      <c r="D94" s="5">
        <v>44.29</v>
      </c>
    </row>
    <row r="95" spans="1:4" x14ac:dyDescent="0.25">
      <c r="A95" s="1" t="s">
        <v>3581</v>
      </c>
      <c r="B95" t="s">
        <v>3582</v>
      </c>
      <c r="C95" s="9">
        <v>45776</v>
      </c>
      <c r="D95" s="5">
        <v>626.78</v>
      </c>
    </row>
    <row r="96" spans="1:4" x14ac:dyDescent="0.25">
      <c r="A96" s="1" t="s">
        <v>3583</v>
      </c>
      <c r="B96" t="s">
        <v>3584</v>
      </c>
      <c r="C96" s="9">
        <v>45776</v>
      </c>
      <c r="D96" s="5">
        <v>472.9</v>
      </c>
    </row>
    <row r="97" spans="1:4" x14ac:dyDescent="0.25">
      <c r="A97" s="1" t="s">
        <v>2752</v>
      </c>
      <c r="B97" t="s">
        <v>3585</v>
      </c>
      <c r="C97" s="9">
        <v>45776</v>
      </c>
      <c r="D97" s="5">
        <v>220.32</v>
      </c>
    </row>
    <row r="98" spans="1:4" x14ac:dyDescent="0.25">
      <c r="A98" s="1" t="s">
        <v>3107</v>
      </c>
      <c r="B98" t="s">
        <v>3586</v>
      </c>
      <c r="C98" s="9">
        <v>45776</v>
      </c>
      <c r="D98" s="5">
        <v>181.5</v>
      </c>
    </row>
    <row r="99" spans="1:4" x14ac:dyDescent="0.25">
      <c r="A99" s="1" t="s">
        <v>3587</v>
      </c>
      <c r="B99" t="s">
        <v>3591</v>
      </c>
      <c r="C99" s="9">
        <v>45776</v>
      </c>
      <c r="D99" s="5">
        <v>182.1</v>
      </c>
    </row>
    <row r="100" spans="1:4" x14ac:dyDescent="0.25">
      <c r="A100" s="1" t="s">
        <v>1600</v>
      </c>
      <c r="B100" t="s">
        <v>3588</v>
      </c>
      <c r="C100" s="9">
        <v>45776</v>
      </c>
      <c r="D100" s="5">
        <v>311.36</v>
      </c>
    </row>
    <row r="101" spans="1:4" x14ac:dyDescent="0.25">
      <c r="A101" s="1" t="s">
        <v>3593</v>
      </c>
      <c r="B101" t="s">
        <v>3592</v>
      </c>
      <c r="C101" s="9">
        <v>45776</v>
      </c>
      <c r="D101" s="5">
        <v>74.290000000000006</v>
      </c>
    </row>
    <row r="102" spans="1:4" x14ac:dyDescent="0.25">
      <c r="A102" s="1" t="s">
        <v>205</v>
      </c>
      <c r="B102" t="s">
        <v>3594</v>
      </c>
      <c r="C102" s="9">
        <v>45776</v>
      </c>
      <c r="D102" s="5">
        <v>5266.92</v>
      </c>
    </row>
    <row r="103" spans="1:4" x14ac:dyDescent="0.25">
      <c r="A103" s="1" t="s">
        <v>205</v>
      </c>
      <c r="B103" t="s">
        <v>3595</v>
      </c>
      <c r="C103" s="9">
        <v>45776</v>
      </c>
      <c r="D103" s="5">
        <v>1299.03</v>
      </c>
    </row>
    <row r="104" spans="1:4" x14ac:dyDescent="0.25">
      <c r="A104" s="1" t="s">
        <v>204</v>
      </c>
      <c r="B104" t="s">
        <v>3594</v>
      </c>
      <c r="C104" s="9">
        <v>45776</v>
      </c>
      <c r="D104" s="5">
        <v>22693.33</v>
      </c>
    </row>
    <row r="105" spans="1:4" x14ac:dyDescent="0.25">
      <c r="A105" s="1" t="s">
        <v>204</v>
      </c>
      <c r="B105" t="s">
        <v>3595</v>
      </c>
      <c r="C105" s="9">
        <v>45776</v>
      </c>
      <c r="D105" s="5">
        <v>8296.9</v>
      </c>
    </row>
    <row r="106" spans="1:4" x14ac:dyDescent="0.25">
      <c r="A106" s="1" t="s">
        <v>2869</v>
      </c>
      <c r="B106" t="s">
        <v>3596</v>
      </c>
      <c r="C106" s="9">
        <v>45785</v>
      </c>
      <c r="D106" s="5">
        <v>5.59</v>
      </c>
    </row>
    <row r="107" spans="1:4" x14ac:dyDescent="0.25">
      <c r="A107" s="1" t="s">
        <v>2621</v>
      </c>
      <c r="B107" t="s">
        <v>2622</v>
      </c>
      <c r="C107" s="9">
        <v>45785</v>
      </c>
      <c r="D107" s="5">
        <v>163.16999999999999</v>
      </c>
    </row>
    <row r="108" spans="1:4" x14ac:dyDescent="0.25">
      <c r="A108" s="1" t="s">
        <v>92</v>
      </c>
      <c r="B108" t="s">
        <v>3597</v>
      </c>
      <c r="C108" s="9">
        <v>45785</v>
      </c>
      <c r="D108" s="5">
        <v>1452</v>
      </c>
    </row>
    <row r="109" spans="1:4" x14ac:dyDescent="0.25">
      <c r="A109" s="1" t="s">
        <v>2090</v>
      </c>
      <c r="B109" t="s">
        <v>3598</v>
      </c>
      <c r="C109" s="9">
        <v>45793</v>
      </c>
      <c r="D109" s="5">
        <v>1834.36</v>
      </c>
    </row>
    <row r="110" spans="1:4" x14ac:dyDescent="0.25">
      <c r="A110" s="1" t="s">
        <v>2090</v>
      </c>
      <c r="B110" t="s">
        <v>3599</v>
      </c>
      <c r="C110" s="9">
        <v>45793</v>
      </c>
      <c r="D110" s="5">
        <v>619.66999999999996</v>
      </c>
    </row>
    <row r="111" spans="1:4" x14ac:dyDescent="0.25">
      <c r="A111" s="1" t="s">
        <v>2160</v>
      </c>
      <c r="B111" t="s">
        <v>3600</v>
      </c>
      <c r="C111" s="9">
        <v>45793</v>
      </c>
      <c r="D111" s="5">
        <v>3877.38</v>
      </c>
    </row>
    <row r="112" spans="1:4" x14ac:dyDescent="0.25">
      <c r="A112" s="1" t="s">
        <v>3583</v>
      </c>
      <c r="B112" t="s">
        <v>3601</v>
      </c>
      <c r="C112" s="9">
        <v>45793</v>
      </c>
      <c r="D112" s="5">
        <v>472.9</v>
      </c>
    </row>
    <row r="113" spans="1:4" x14ac:dyDescent="0.25">
      <c r="A113" s="1" t="s">
        <v>3602</v>
      </c>
      <c r="B113" t="s">
        <v>3603</v>
      </c>
      <c r="C113" s="9">
        <v>45793</v>
      </c>
      <c r="D113" s="5">
        <v>13.2</v>
      </c>
    </row>
    <row r="114" spans="1:4" x14ac:dyDescent="0.25">
      <c r="A114" s="1" t="s">
        <v>2891</v>
      </c>
      <c r="B114" t="s">
        <v>3516</v>
      </c>
      <c r="C114" s="9">
        <v>45793</v>
      </c>
      <c r="D114" s="5">
        <v>75.02</v>
      </c>
    </row>
    <row r="115" spans="1:4" x14ac:dyDescent="0.25">
      <c r="A115" s="1" t="s">
        <v>3604</v>
      </c>
      <c r="B115" t="s">
        <v>3605</v>
      </c>
      <c r="C115" s="9">
        <v>45799</v>
      </c>
      <c r="D115" s="5">
        <v>1318.9</v>
      </c>
    </row>
    <row r="116" spans="1:4" x14ac:dyDescent="0.25">
      <c r="A116" s="1" t="s">
        <v>3534</v>
      </c>
      <c r="B116" t="s">
        <v>3606</v>
      </c>
      <c r="C116" s="9">
        <v>45799</v>
      </c>
      <c r="D116" s="5">
        <v>2699.21</v>
      </c>
    </row>
    <row r="117" spans="1:4" x14ac:dyDescent="0.25">
      <c r="A117" s="1" t="s">
        <v>2869</v>
      </c>
      <c r="B117" t="s">
        <v>3607</v>
      </c>
      <c r="C117" s="9">
        <v>45799</v>
      </c>
      <c r="D117" s="5">
        <v>33.880000000000003</v>
      </c>
    </row>
    <row r="118" spans="1:4" x14ac:dyDescent="0.25">
      <c r="A118" s="1" t="s">
        <v>3581</v>
      </c>
      <c r="B118" t="s">
        <v>3608</v>
      </c>
      <c r="C118" s="9">
        <v>45799</v>
      </c>
      <c r="D118" s="5">
        <v>1052.7</v>
      </c>
    </row>
    <row r="119" spans="1:4" x14ac:dyDescent="0.25">
      <c r="A119" s="1" t="s">
        <v>2869</v>
      </c>
      <c r="B119" t="s">
        <v>3609</v>
      </c>
      <c r="C119" s="9">
        <v>45799</v>
      </c>
      <c r="D119" s="5">
        <v>7.79</v>
      </c>
    </row>
    <row r="120" spans="1:4" x14ac:dyDescent="0.25">
      <c r="A120" s="1" t="s">
        <v>1306</v>
      </c>
      <c r="B120" t="s">
        <v>3610</v>
      </c>
      <c r="C120" s="9">
        <v>45803</v>
      </c>
      <c r="D120" s="5">
        <v>6450</v>
      </c>
    </row>
    <row r="121" spans="1:4" x14ac:dyDescent="0.25">
      <c r="A121" s="1" t="s">
        <v>3611</v>
      </c>
      <c r="B121" t="s">
        <v>3612</v>
      </c>
      <c r="C121" s="9">
        <v>45806</v>
      </c>
      <c r="D121" s="5">
        <v>7320.49</v>
      </c>
    </row>
    <row r="122" spans="1:4" x14ac:dyDescent="0.25">
      <c r="A122" s="1" t="s">
        <v>3548</v>
      </c>
      <c r="B122" t="s">
        <v>3613</v>
      </c>
      <c r="C122" s="9">
        <v>45806</v>
      </c>
      <c r="D122" s="5">
        <v>11781.77</v>
      </c>
    </row>
    <row r="123" spans="1:4" x14ac:dyDescent="0.25">
      <c r="A123" s="1" t="s">
        <v>2752</v>
      </c>
      <c r="B123" t="s">
        <v>3577</v>
      </c>
      <c r="C123" s="9">
        <v>45806</v>
      </c>
      <c r="D123" s="5">
        <v>57.52</v>
      </c>
    </row>
    <row r="124" spans="1:4" x14ac:dyDescent="0.25">
      <c r="A124" s="1" t="s">
        <v>3614</v>
      </c>
      <c r="B124" t="s">
        <v>3615</v>
      </c>
      <c r="C124" s="9">
        <v>45806</v>
      </c>
      <c r="D124" s="5">
        <v>3</v>
      </c>
    </row>
    <row r="125" spans="1:4" x14ac:dyDescent="0.25">
      <c r="A125" s="1" t="s">
        <v>3614</v>
      </c>
      <c r="B125" t="s">
        <v>3615</v>
      </c>
      <c r="C125" s="9">
        <v>45806</v>
      </c>
      <c r="D125" s="5">
        <v>0.22</v>
      </c>
    </row>
    <row r="126" spans="1:4" x14ac:dyDescent="0.25">
      <c r="A126" s="1" t="s">
        <v>3614</v>
      </c>
      <c r="B126" t="s">
        <v>3615</v>
      </c>
      <c r="C126" s="9">
        <v>45806</v>
      </c>
      <c r="D126" s="5">
        <v>1.5</v>
      </c>
    </row>
    <row r="127" spans="1:4" x14ac:dyDescent="0.25">
      <c r="A127" s="1" t="s">
        <v>3614</v>
      </c>
      <c r="B127" t="s">
        <v>3615</v>
      </c>
      <c r="C127" s="9">
        <v>45806</v>
      </c>
      <c r="D127" s="5">
        <v>0.11</v>
      </c>
    </row>
    <row r="128" spans="1:4" x14ac:dyDescent="0.25">
      <c r="A128" s="1" t="s">
        <v>205</v>
      </c>
      <c r="B128" t="s">
        <v>3616</v>
      </c>
      <c r="C128" s="9">
        <v>45806</v>
      </c>
      <c r="D128" s="5">
        <v>5266.92</v>
      </c>
    </row>
    <row r="129" spans="1:4" x14ac:dyDescent="0.25">
      <c r="A129" s="1" t="s">
        <v>205</v>
      </c>
      <c r="B129" t="s">
        <v>3617</v>
      </c>
      <c r="C129" s="9">
        <v>45806</v>
      </c>
      <c r="D129" s="5">
        <v>1299.03</v>
      </c>
    </row>
    <row r="130" spans="1:4" x14ac:dyDescent="0.25">
      <c r="A130" s="1" t="s">
        <v>204</v>
      </c>
      <c r="B130" t="s">
        <v>3616</v>
      </c>
      <c r="C130" s="9">
        <v>45806</v>
      </c>
      <c r="D130" s="5">
        <v>22693.33</v>
      </c>
    </row>
    <row r="131" spans="1:4" x14ac:dyDescent="0.25">
      <c r="A131" s="1" t="s">
        <v>204</v>
      </c>
      <c r="B131" t="s">
        <v>3617</v>
      </c>
      <c r="C131" s="9">
        <v>45806</v>
      </c>
      <c r="D131" s="5">
        <v>8296.9</v>
      </c>
    </row>
    <row r="132" spans="1:4" x14ac:dyDescent="0.25">
      <c r="A132" s="1" t="s">
        <v>3624</v>
      </c>
      <c r="B132" t="s">
        <v>3625</v>
      </c>
      <c r="C132" s="9">
        <v>45813</v>
      </c>
      <c r="D132" s="5">
        <v>260.14999999999998</v>
      </c>
    </row>
    <row r="133" spans="1:4" x14ac:dyDescent="0.25">
      <c r="A133" s="1" t="s">
        <v>3626</v>
      </c>
      <c r="B133" t="s">
        <v>3627</v>
      </c>
      <c r="C133" s="9">
        <v>45813</v>
      </c>
      <c r="D133" s="5">
        <v>1139</v>
      </c>
    </row>
    <row r="134" spans="1:4" x14ac:dyDescent="0.25">
      <c r="A134" s="1" t="s">
        <v>1775</v>
      </c>
      <c r="B134" t="s">
        <v>3628</v>
      </c>
      <c r="C134" s="9">
        <v>45813</v>
      </c>
      <c r="D134" s="5">
        <v>508.94</v>
      </c>
    </row>
    <row r="135" spans="1:4" x14ac:dyDescent="0.25">
      <c r="A135" s="1" t="s">
        <v>3629</v>
      </c>
      <c r="B135" t="s">
        <v>3654</v>
      </c>
      <c r="C135" s="9">
        <v>45813</v>
      </c>
      <c r="D135" s="5">
        <v>596.92999999999995</v>
      </c>
    </row>
    <row r="136" spans="1:4" x14ac:dyDescent="0.25">
      <c r="A136" s="1" t="s">
        <v>3629</v>
      </c>
      <c r="B136" t="s">
        <v>3655</v>
      </c>
      <c r="C136" s="9">
        <v>45813</v>
      </c>
      <c r="D136" s="5">
        <v>2174.1999999999998</v>
      </c>
    </row>
    <row r="137" spans="1:4" x14ac:dyDescent="0.25">
      <c r="A137" s="1" t="s">
        <v>3629</v>
      </c>
      <c r="B137" t="s">
        <v>3655</v>
      </c>
      <c r="C137" s="9">
        <v>45813</v>
      </c>
      <c r="D137" s="5">
        <v>1948.15</v>
      </c>
    </row>
    <row r="138" spans="1:4" x14ac:dyDescent="0.25">
      <c r="A138" s="1" t="s">
        <v>204</v>
      </c>
      <c r="B138" t="s">
        <v>3656</v>
      </c>
      <c r="C138" s="9">
        <v>45813</v>
      </c>
      <c r="D138" s="5">
        <v>49.75</v>
      </c>
    </row>
    <row r="139" spans="1:4" x14ac:dyDescent="0.25">
      <c r="A139" s="1" t="s">
        <v>204</v>
      </c>
      <c r="B139" t="s">
        <v>3656</v>
      </c>
      <c r="C139" s="9">
        <v>45813</v>
      </c>
      <c r="D139" s="5">
        <v>251.39</v>
      </c>
    </row>
    <row r="140" spans="1:4" x14ac:dyDescent="0.25">
      <c r="A140" s="1" t="s">
        <v>204</v>
      </c>
      <c r="B140" t="s">
        <v>3656</v>
      </c>
      <c r="C140" s="9">
        <v>45813</v>
      </c>
      <c r="D140" s="5">
        <v>104.38</v>
      </c>
    </row>
    <row r="141" spans="1:4" x14ac:dyDescent="0.25">
      <c r="A141" s="1" t="s">
        <v>204</v>
      </c>
      <c r="B141" t="s">
        <v>3656</v>
      </c>
      <c r="C141" s="9">
        <v>45813</v>
      </c>
      <c r="D141" s="5">
        <v>275.69</v>
      </c>
    </row>
    <row r="142" spans="1:4" x14ac:dyDescent="0.25">
      <c r="A142" s="1" t="s">
        <v>3630</v>
      </c>
      <c r="B142" t="s">
        <v>3631</v>
      </c>
      <c r="C142" s="9">
        <v>45820</v>
      </c>
      <c r="D142" s="5">
        <v>8427.17</v>
      </c>
    </row>
    <row r="143" spans="1:4" x14ac:dyDescent="0.25">
      <c r="A143" s="1" t="s">
        <v>741</v>
      </c>
      <c r="B143" t="s">
        <v>3547</v>
      </c>
      <c r="C143" s="9">
        <v>45820</v>
      </c>
      <c r="D143" s="5">
        <v>607.03</v>
      </c>
    </row>
    <row r="144" spans="1:4" x14ac:dyDescent="0.25">
      <c r="A144" s="1" t="s">
        <v>3583</v>
      </c>
      <c r="B144" t="s">
        <v>3632</v>
      </c>
      <c r="C144" s="9">
        <v>45820</v>
      </c>
      <c r="D144" s="5">
        <v>1132</v>
      </c>
    </row>
    <row r="145" spans="1:4" x14ac:dyDescent="0.25">
      <c r="A145" s="1" t="s">
        <v>3583</v>
      </c>
      <c r="B145" t="s">
        <v>3633</v>
      </c>
      <c r="C145" s="9">
        <v>45820</v>
      </c>
      <c r="D145" s="5">
        <v>916</v>
      </c>
    </row>
    <row r="146" spans="1:4" x14ac:dyDescent="0.25">
      <c r="A146" s="1" t="s">
        <v>3634</v>
      </c>
      <c r="B146" t="s">
        <v>3635</v>
      </c>
      <c r="C146" s="9">
        <v>45820</v>
      </c>
      <c r="D146" s="5">
        <v>2052</v>
      </c>
    </row>
    <row r="147" spans="1:4" x14ac:dyDescent="0.25">
      <c r="A147" s="1" t="s">
        <v>1775</v>
      </c>
      <c r="B147" t="s">
        <v>3636</v>
      </c>
      <c r="C147" s="9">
        <v>45820</v>
      </c>
      <c r="D147" s="5">
        <v>92.02</v>
      </c>
    </row>
    <row r="148" spans="1:4" x14ac:dyDescent="0.25">
      <c r="A148" s="1" t="s">
        <v>1775</v>
      </c>
      <c r="B148" t="s">
        <v>3637</v>
      </c>
      <c r="C148" s="9">
        <v>45820</v>
      </c>
      <c r="D148" s="5">
        <v>93.33</v>
      </c>
    </row>
    <row r="149" spans="1:4" x14ac:dyDescent="0.25">
      <c r="A149" s="1" t="s">
        <v>3638</v>
      </c>
      <c r="B149" t="s">
        <v>3639</v>
      </c>
      <c r="C149" s="9">
        <v>45820</v>
      </c>
      <c r="D149" s="5">
        <v>500</v>
      </c>
    </row>
    <row r="150" spans="1:4" x14ac:dyDescent="0.25">
      <c r="A150" s="1" t="s">
        <v>2969</v>
      </c>
      <c r="B150" t="s">
        <v>3640</v>
      </c>
      <c r="C150" s="9">
        <v>45820</v>
      </c>
      <c r="D150" s="5">
        <v>14.7</v>
      </c>
    </row>
    <row r="151" spans="1:4" x14ac:dyDescent="0.25">
      <c r="A151" s="1" t="s">
        <v>2969</v>
      </c>
      <c r="B151" t="s">
        <v>3641</v>
      </c>
      <c r="C151" s="9">
        <v>45820</v>
      </c>
      <c r="D151" s="5">
        <v>5.43</v>
      </c>
    </row>
    <row r="152" spans="1:4" x14ac:dyDescent="0.25">
      <c r="A152" t="s">
        <v>3642</v>
      </c>
      <c r="B152" s="22" t="s">
        <v>3657</v>
      </c>
      <c r="C152" s="9">
        <v>45820</v>
      </c>
      <c r="D152" s="5">
        <v>525</v>
      </c>
    </row>
    <row r="153" spans="1:4" x14ac:dyDescent="0.25">
      <c r="A153" t="s">
        <v>2621</v>
      </c>
      <c r="B153" s="22" t="s">
        <v>2622</v>
      </c>
      <c r="C153" s="9">
        <v>45820</v>
      </c>
      <c r="D153" s="5">
        <v>163.16999999999999</v>
      </c>
    </row>
    <row r="154" spans="1:4" x14ac:dyDescent="0.25">
      <c r="A154" t="s">
        <v>92</v>
      </c>
      <c r="B154" s="22" t="s">
        <v>3643</v>
      </c>
      <c r="C154" s="9">
        <v>45820</v>
      </c>
      <c r="D154" s="5">
        <v>1452</v>
      </c>
    </row>
    <row r="155" spans="1:4" x14ac:dyDescent="0.25">
      <c r="A155" t="s">
        <v>2891</v>
      </c>
      <c r="B155" s="22" t="s">
        <v>3516</v>
      </c>
      <c r="C155" s="9">
        <v>45820</v>
      </c>
      <c r="D155" s="5">
        <v>75.02</v>
      </c>
    </row>
    <row r="156" spans="1:4" x14ac:dyDescent="0.25">
      <c r="A156" t="s">
        <v>2945</v>
      </c>
      <c r="B156" s="22" t="s">
        <v>1690</v>
      </c>
      <c r="C156" s="9">
        <v>45820</v>
      </c>
      <c r="D156" s="5">
        <v>45.67</v>
      </c>
    </row>
    <row r="157" spans="1:4" x14ac:dyDescent="0.25">
      <c r="A157" t="s">
        <v>3583</v>
      </c>
      <c r="B157" s="22" t="s">
        <v>3644</v>
      </c>
      <c r="C157" s="9">
        <v>45833</v>
      </c>
      <c r="D157" s="5">
        <v>3719</v>
      </c>
    </row>
    <row r="158" spans="1:4" x14ac:dyDescent="0.25">
      <c r="A158" s="1" t="s">
        <v>2308</v>
      </c>
      <c r="B158" t="s">
        <v>3645</v>
      </c>
      <c r="C158" s="9">
        <v>45833</v>
      </c>
      <c r="D158" s="5">
        <v>7500</v>
      </c>
    </row>
    <row r="159" spans="1:4" x14ac:dyDescent="0.25">
      <c r="A159" s="1" t="s">
        <v>741</v>
      </c>
      <c r="B159" t="s">
        <v>3646</v>
      </c>
      <c r="C159" s="9">
        <v>45833</v>
      </c>
      <c r="D159" s="5">
        <v>705.87</v>
      </c>
    </row>
    <row r="160" spans="1:4" x14ac:dyDescent="0.25">
      <c r="A160" s="1" t="s">
        <v>1665</v>
      </c>
      <c r="B160" t="s">
        <v>3647</v>
      </c>
      <c r="C160" s="9">
        <v>45833</v>
      </c>
      <c r="D160" s="5">
        <v>255.92</v>
      </c>
    </row>
    <row r="161" spans="1:4" x14ac:dyDescent="0.25">
      <c r="A161" s="1" t="s">
        <v>2621</v>
      </c>
      <c r="B161" t="s">
        <v>2623</v>
      </c>
      <c r="C161" s="9">
        <v>45833</v>
      </c>
      <c r="D161" s="5">
        <v>230.72</v>
      </c>
    </row>
    <row r="162" spans="1:4" x14ac:dyDescent="0.25">
      <c r="A162" s="1" t="s">
        <v>1306</v>
      </c>
      <c r="B162" t="s">
        <v>3610</v>
      </c>
      <c r="C162" s="9">
        <v>45833</v>
      </c>
      <c r="D162" s="5">
        <v>850</v>
      </c>
    </row>
    <row r="163" spans="1:4" x14ac:dyDescent="0.25">
      <c r="A163" s="1" t="s">
        <v>2869</v>
      </c>
      <c r="B163" t="s">
        <v>3648</v>
      </c>
      <c r="C163" s="9">
        <v>45833</v>
      </c>
      <c r="D163" s="5">
        <v>49.49</v>
      </c>
    </row>
    <row r="164" spans="1:4" x14ac:dyDescent="0.25">
      <c r="A164" s="1" t="s">
        <v>2869</v>
      </c>
      <c r="B164" t="s">
        <v>3649</v>
      </c>
      <c r="C164" s="9">
        <v>45833</v>
      </c>
      <c r="D164" s="5">
        <v>39.08</v>
      </c>
    </row>
    <row r="165" spans="1:4" x14ac:dyDescent="0.25">
      <c r="A165" s="1" t="s">
        <v>205</v>
      </c>
      <c r="B165" t="s">
        <v>3650</v>
      </c>
      <c r="C165" s="9">
        <v>45835</v>
      </c>
      <c r="D165" s="5">
        <v>5266.92</v>
      </c>
    </row>
    <row r="166" spans="1:4" x14ac:dyDescent="0.25">
      <c r="A166" s="1" t="s">
        <v>205</v>
      </c>
      <c r="B166" t="s">
        <v>3651</v>
      </c>
      <c r="C166" s="9">
        <v>45835</v>
      </c>
      <c r="D166" s="5">
        <v>1299.03</v>
      </c>
    </row>
    <row r="167" spans="1:4" x14ac:dyDescent="0.25">
      <c r="A167" s="1" t="s">
        <v>204</v>
      </c>
      <c r="B167" t="s">
        <v>3650</v>
      </c>
      <c r="C167" s="9">
        <v>45835</v>
      </c>
      <c r="D167" s="5">
        <v>23175.040000000001</v>
      </c>
    </row>
    <row r="168" spans="1:4" x14ac:dyDescent="0.25">
      <c r="A168" s="1" t="s">
        <v>204</v>
      </c>
      <c r="B168" t="s">
        <v>3651</v>
      </c>
      <c r="C168" s="9">
        <v>45835</v>
      </c>
      <c r="D168" s="5">
        <v>8308.4699999999993</v>
      </c>
    </row>
    <row r="169" spans="1:4" x14ac:dyDescent="0.25">
      <c r="A169" s="1" t="s">
        <v>205</v>
      </c>
      <c r="B169" t="s">
        <v>3652</v>
      </c>
      <c r="C169" s="9">
        <v>45835</v>
      </c>
      <c r="D169" s="5">
        <v>1238.29</v>
      </c>
    </row>
    <row r="170" spans="1:4" x14ac:dyDescent="0.25">
      <c r="A170" s="1" t="s">
        <v>204</v>
      </c>
      <c r="B170" t="s">
        <v>3652</v>
      </c>
      <c r="C170" s="9">
        <v>45835</v>
      </c>
      <c r="D170" s="5">
        <v>19062.399999999998</v>
      </c>
    </row>
    <row r="171" spans="1:4" x14ac:dyDescent="0.25">
      <c r="A171" s="1" t="s">
        <v>3658</v>
      </c>
      <c r="B171" t="s">
        <v>3659</v>
      </c>
      <c r="C171" s="9">
        <v>45848</v>
      </c>
      <c r="D171" s="5">
        <v>64904.4</v>
      </c>
    </row>
    <row r="172" spans="1:4" x14ac:dyDescent="0.25">
      <c r="A172" s="1" t="s">
        <v>3660</v>
      </c>
      <c r="B172" t="s">
        <v>3661</v>
      </c>
      <c r="C172" s="9">
        <v>45848</v>
      </c>
      <c r="D172" s="5">
        <v>84518.5</v>
      </c>
    </row>
    <row r="173" spans="1:4" x14ac:dyDescent="0.25">
      <c r="A173" s="1" t="s">
        <v>3658</v>
      </c>
      <c r="B173" t="s">
        <v>3662</v>
      </c>
      <c r="C173" s="9">
        <v>45848</v>
      </c>
      <c r="D173" s="5">
        <v>5183.6400000000003</v>
      </c>
    </row>
    <row r="174" spans="1:4" x14ac:dyDescent="0.25">
      <c r="A174" s="1" t="s">
        <v>3534</v>
      </c>
      <c r="B174" t="s">
        <v>3663</v>
      </c>
      <c r="C174" s="9">
        <v>45848</v>
      </c>
      <c r="D174" s="5">
        <v>859.1</v>
      </c>
    </row>
    <row r="175" spans="1:4" x14ac:dyDescent="0.25">
      <c r="A175" s="1" t="s">
        <v>1665</v>
      </c>
      <c r="B175" t="s">
        <v>3664</v>
      </c>
      <c r="C175" s="9">
        <v>45848</v>
      </c>
      <c r="D175" s="5">
        <v>321.42</v>
      </c>
    </row>
    <row r="176" spans="1:4" x14ac:dyDescent="0.25">
      <c r="A176" s="1" t="s">
        <v>1600</v>
      </c>
      <c r="B176" t="s">
        <v>3665</v>
      </c>
      <c r="C176" s="9">
        <v>45848</v>
      </c>
      <c r="D176" s="5">
        <v>320.14999999999998</v>
      </c>
    </row>
    <row r="177" spans="1:4" x14ac:dyDescent="0.25">
      <c r="A177" s="1" t="s">
        <v>92</v>
      </c>
      <c r="B177" t="s">
        <v>3666</v>
      </c>
      <c r="C177" s="9">
        <v>45848</v>
      </c>
      <c r="D177" s="5">
        <v>1452</v>
      </c>
    </row>
    <row r="178" spans="1:4" x14ac:dyDescent="0.25">
      <c r="A178" s="1" t="s">
        <v>3357</v>
      </c>
      <c r="B178" t="s">
        <v>3667</v>
      </c>
      <c r="C178" s="9">
        <v>45848</v>
      </c>
      <c r="D178" s="5">
        <v>756.25</v>
      </c>
    </row>
    <row r="179" spans="1:4" x14ac:dyDescent="0.25">
      <c r="A179" s="1" t="s">
        <v>2160</v>
      </c>
      <c r="B179" t="s">
        <v>3668</v>
      </c>
      <c r="C179" s="9">
        <v>45848</v>
      </c>
      <c r="D179" s="5">
        <v>17620.63</v>
      </c>
    </row>
    <row r="180" spans="1:4" x14ac:dyDescent="0.25">
      <c r="A180" s="1" t="s">
        <v>3669</v>
      </c>
      <c r="B180" t="s">
        <v>3670</v>
      </c>
      <c r="C180" s="9">
        <v>45848</v>
      </c>
      <c r="D180" s="5">
        <v>6957.5</v>
      </c>
    </row>
    <row r="181" spans="1:4" x14ac:dyDescent="0.25">
      <c r="A181" s="1" t="s">
        <v>2752</v>
      </c>
      <c r="B181" t="s">
        <v>3566</v>
      </c>
      <c r="C181" s="9">
        <v>45848</v>
      </c>
      <c r="D181" s="5">
        <v>192.56</v>
      </c>
    </row>
    <row r="182" spans="1:4" x14ac:dyDescent="0.25">
      <c r="A182" s="1" t="s">
        <v>2621</v>
      </c>
      <c r="B182" t="s">
        <v>2622</v>
      </c>
      <c r="C182" s="9">
        <v>45848</v>
      </c>
      <c r="D182" s="5">
        <v>163.16999999999999</v>
      </c>
    </row>
    <row r="183" spans="1:4" x14ac:dyDescent="0.25">
      <c r="A183" s="1" t="s">
        <v>2891</v>
      </c>
      <c r="B183" t="s">
        <v>3516</v>
      </c>
      <c r="C183" s="9">
        <v>45848</v>
      </c>
      <c r="D183" s="5">
        <v>75.02</v>
      </c>
    </row>
    <row r="184" spans="1:4" x14ac:dyDescent="0.25">
      <c r="A184" s="1" t="s">
        <v>2752</v>
      </c>
      <c r="B184" t="s">
        <v>3671</v>
      </c>
      <c r="C184" s="9">
        <v>45848</v>
      </c>
      <c r="D184" s="5">
        <v>2001.26</v>
      </c>
    </row>
    <row r="185" spans="1:4" x14ac:dyDescent="0.25">
      <c r="A185" s="1" t="s">
        <v>3672</v>
      </c>
      <c r="B185" t="s">
        <v>3673</v>
      </c>
      <c r="C185" s="9">
        <v>45855</v>
      </c>
      <c r="D185" s="5">
        <v>24146.92</v>
      </c>
    </row>
    <row r="186" spans="1:4" x14ac:dyDescent="0.25">
      <c r="A186" s="1" t="s">
        <v>1306</v>
      </c>
      <c r="B186" t="s">
        <v>3674</v>
      </c>
      <c r="C186" s="9">
        <v>45855</v>
      </c>
      <c r="D186" s="5">
        <v>9250</v>
      </c>
    </row>
    <row r="187" spans="1:4" x14ac:dyDescent="0.25">
      <c r="A187" s="1" t="s">
        <v>2013</v>
      </c>
      <c r="B187" t="s">
        <v>3675</v>
      </c>
      <c r="C187" s="9">
        <v>45855</v>
      </c>
      <c r="D187" s="5">
        <v>510.93</v>
      </c>
    </row>
    <row r="188" spans="1:4" x14ac:dyDescent="0.25">
      <c r="A188" s="1" t="s">
        <v>1665</v>
      </c>
      <c r="B188" t="s">
        <v>3664</v>
      </c>
      <c r="C188" s="9">
        <v>45855</v>
      </c>
      <c r="D188" s="5">
        <v>28.3</v>
      </c>
    </row>
    <row r="189" spans="1:4" x14ac:dyDescent="0.25">
      <c r="A189" s="1" t="s">
        <v>1775</v>
      </c>
      <c r="B189" t="s">
        <v>3676</v>
      </c>
      <c r="C189" s="9">
        <v>45855</v>
      </c>
      <c r="D189" s="5">
        <v>36.380000000000003</v>
      </c>
    </row>
    <row r="190" spans="1:4" x14ac:dyDescent="0.25">
      <c r="A190" s="1" t="s">
        <v>193</v>
      </c>
      <c r="B190" t="s">
        <v>3677</v>
      </c>
      <c r="C190" s="9">
        <v>45855</v>
      </c>
      <c r="D190" s="5">
        <v>200</v>
      </c>
    </row>
    <row r="191" spans="1:4" x14ac:dyDescent="0.25">
      <c r="A191" s="1" t="s">
        <v>2422</v>
      </c>
      <c r="B191" t="s">
        <v>3693</v>
      </c>
      <c r="C191" s="9">
        <v>45855</v>
      </c>
      <c r="D191" s="5">
        <v>15</v>
      </c>
    </row>
    <row r="192" spans="1:4" x14ac:dyDescent="0.25">
      <c r="A192" s="1" t="s">
        <v>215</v>
      </c>
      <c r="B192" t="s">
        <v>3694</v>
      </c>
      <c r="C192" s="9">
        <v>45863</v>
      </c>
      <c r="D192" s="5">
        <v>107429.43</v>
      </c>
    </row>
    <row r="193" spans="1:4" x14ac:dyDescent="0.25">
      <c r="A193" s="1" t="s">
        <v>3602</v>
      </c>
      <c r="B193" t="s">
        <v>3678</v>
      </c>
      <c r="C193" s="9">
        <v>45866</v>
      </c>
      <c r="D193" s="5">
        <v>3.35</v>
      </c>
    </row>
    <row r="194" spans="1:4" x14ac:dyDescent="0.25">
      <c r="A194" s="1" t="s">
        <v>3679</v>
      </c>
      <c r="B194" t="s">
        <v>3680</v>
      </c>
      <c r="C194" s="9">
        <v>45866</v>
      </c>
      <c r="D194" s="5">
        <v>3.1</v>
      </c>
    </row>
    <row r="195" spans="1:4" x14ac:dyDescent="0.25">
      <c r="A195" s="1" t="s">
        <v>1306</v>
      </c>
      <c r="B195" t="s">
        <v>3674</v>
      </c>
      <c r="C195" s="9">
        <v>45866</v>
      </c>
      <c r="D195" s="5">
        <v>2050</v>
      </c>
    </row>
    <row r="196" spans="1:4" x14ac:dyDescent="0.25">
      <c r="A196" s="1" t="s">
        <v>1750</v>
      </c>
      <c r="B196" t="s">
        <v>3681</v>
      </c>
      <c r="C196" s="9">
        <v>45866</v>
      </c>
      <c r="D196" s="5">
        <v>6050</v>
      </c>
    </row>
    <row r="197" spans="1:4" x14ac:dyDescent="0.25">
      <c r="A197" s="1" t="s">
        <v>1262</v>
      </c>
      <c r="B197" t="s">
        <v>3682</v>
      </c>
      <c r="C197" s="9">
        <v>45866</v>
      </c>
      <c r="D197" s="5">
        <v>687.13</v>
      </c>
    </row>
    <row r="198" spans="1:4" x14ac:dyDescent="0.25">
      <c r="A198" s="1" t="s">
        <v>3587</v>
      </c>
      <c r="B198" t="s">
        <v>3689</v>
      </c>
      <c r="C198" s="9">
        <v>45866</v>
      </c>
      <c r="D198" s="5">
        <v>866.81</v>
      </c>
    </row>
    <row r="199" spans="1:4" x14ac:dyDescent="0.25">
      <c r="A199" s="1" t="s">
        <v>3679</v>
      </c>
      <c r="B199" t="s">
        <v>3683</v>
      </c>
      <c r="C199" s="9">
        <v>45866</v>
      </c>
      <c r="D199" s="5">
        <v>9</v>
      </c>
    </row>
    <row r="200" spans="1:4" x14ac:dyDescent="0.25">
      <c r="A200" s="1" t="s">
        <v>3684</v>
      </c>
      <c r="B200" t="s">
        <v>3685</v>
      </c>
      <c r="C200" s="9">
        <v>45866</v>
      </c>
      <c r="D200" s="5">
        <v>4.75</v>
      </c>
    </row>
    <row r="201" spans="1:4" x14ac:dyDescent="0.25">
      <c r="A201" s="1" t="s">
        <v>3109</v>
      </c>
      <c r="B201" t="s">
        <v>3686</v>
      </c>
      <c r="C201" s="9">
        <v>45866</v>
      </c>
      <c r="D201" s="5">
        <v>568.70000000000005</v>
      </c>
    </row>
    <row r="202" spans="1:4" x14ac:dyDescent="0.25">
      <c r="A202" s="1" t="s">
        <v>2945</v>
      </c>
      <c r="B202" t="s">
        <v>1690</v>
      </c>
      <c r="C202" s="9">
        <v>45866</v>
      </c>
      <c r="D202" s="5">
        <v>41.87</v>
      </c>
    </row>
    <row r="203" spans="1:4" x14ac:dyDescent="0.25">
      <c r="A203" s="1" t="s">
        <v>204</v>
      </c>
      <c r="B203" t="s">
        <v>3690</v>
      </c>
      <c r="C203" s="9">
        <v>45866</v>
      </c>
      <c r="D203" s="5">
        <v>110.2</v>
      </c>
    </row>
    <row r="204" spans="1:4" x14ac:dyDescent="0.25">
      <c r="A204" s="1" t="s">
        <v>2945</v>
      </c>
      <c r="B204" t="s">
        <v>1690</v>
      </c>
      <c r="C204" s="9">
        <v>45866</v>
      </c>
      <c r="D204" s="5">
        <v>38.06</v>
      </c>
    </row>
    <row r="205" spans="1:4" x14ac:dyDescent="0.25">
      <c r="A205" s="1" t="s">
        <v>205</v>
      </c>
      <c r="B205" t="s">
        <v>3687</v>
      </c>
      <c r="C205" s="9">
        <v>45866</v>
      </c>
      <c r="D205" s="5">
        <v>5266.92</v>
      </c>
    </row>
    <row r="206" spans="1:4" x14ac:dyDescent="0.25">
      <c r="A206" s="1" t="s">
        <v>205</v>
      </c>
      <c r="B206" t="s">
        <v>3688</v>
      </c>
      <c r="C206" s="9">
        <v>45866</v>
      </c>
      <c r="D206" s="5">
        <v>1299.03</v>
      </c>
    </row>
    <row r="207" spans="1:4" x14ac:dyDescent="0.25">
      <c r="A207" s="1" t="s">
        <v>204</v>
      </c>
      <c r="B207" t="s">
        <v>3687</v>
      </c>
      <c r="C207" s="9">
        <v>45866</v>
      </c>
      <c r="D207" s="5">
        <v>22724.86</v>
      </c>
    </row>
    <row r="208" spans="1:4" x14ac:dyDescent="0.25">
      <c r="A208" s="1" t="s">
        <v>204</v>
      </c>
      <c r="B208" t="s">
        <v>3688</v>
      </c>
      <c r="C208" s="9">
        <v>45866</v>
      </c>
      <c r="D208" s="5">
        <v>8308.4699999999993</v>
      </c>
    </row>
    <row r="209" spans="1:4" x14ac:dyDescent="0.25">
      <c r="A209" s="1" t="s">
        <v>205</v>
      </c>
      <c r="B209" t="s">
        <v>3699</v>
      </c>
      <c r="C209" s="9">
        <v>45897</v>
      </c>
      <c r="D209" s="5">
        <v>5266.92</v>
      </c>
    </row>
    <row r="210" spans="1:4" x14ac:dyDescent="0.25">
      <c r="A210" s="1" t="s">
        <v>205</v>
      </c>
      <c r="B210" t="s">
        <v>3700</v>
      </c>
      <c r="C210" s="9">
        <v>45897</v>
      </c>
      <c r="D210" s="5">
        <v>1299.03</v>
      </c>
    </row>
    <row r="211" spans="1:4" x14ac:dyDescent="0.25">
      <c r="A211" s="1" t="s">
        <v>204</v>
      </c>
      <c r="B211" t="s">
        <v>3699</v>
      </c>
      <c r="C211" s="9">
        <v>45897</v>
      </c>
      <c r="D211" s="5">
        <v>22268.29</v>
      </c>
    </row>
    <row r="212" spans="1:4" x14ac:dyDescent="0.25">
      <c r="A212" s="1" t="s">
        <v>204</v>
      </c>
      <c r="B212" t="s">
        <v>3700</v>
      </c>
      <c r="C212" s="9">
        <v>45897</v>
      </c>
      <c r="D212" s="5">
        <v>8181.3499999999995</v>
      </c>
    </row>
    <row r="213" spans="1:4" x14ac:dyDescent="0.25">
      <c r="A213" s="1"/>
      <c r="C213" s="9"/>
      <c r="D213" s="5"/>
    </row>
    <row r="214" spans="1:4" x14ac:dyDescent="0.25">
      <c r="A214" s="1"/>
      <c r="C214" s="9"/>
      <c r="D214" s="5"/>
    </row>
    <row r="215" spans="1:4" x14ac:dyDescent="0.25">
      <c r="A215" s="1"/>
      <c r="C215" s="9"/>
      <c r="D215" s="5"/>
    </row>
    <row r="216" spans="1:4" x14ac:dyDescent="0.25">
      <c r="A216" s="1"/>
      <c r="C216" s="9"/>
      <c r="D216" s="5"/>
    </row>
    <row r="217" spans="1:4" x14ac:dyDescent="0.25">
      <c r="A217" s="1"/>
      <c r="C217" s="9"/>
      <c r="D217" s="5"/>
    </row>
    <row r="218" spans="1:4" x14ac:dyDescent="0.25">
      <c r="A218" s="1"/>
      <c r="C218" s="9"/>
      <c r="D218" s="5"/>
    </row>
    <row r="219" spans="1:4" x14ac:dyDescent="0.25">
      <c r="A219" s="1"/>
      <c r="C219" s="9"/>
      <c r="D219" s="5"/>
    </row>
    <row r="220" spans="1:4" x14ac:dyDescent="0.25">
      <c r="A220" s="1"/>
      <c r="C220" s="9"/>
      <c r="D220" s="5"/>
    </row>
    <row r="221" spans="1:4" x14ac:dyDescent="0.25">
      <c r="A221" s="1"/>
      <c r="C221" s="9"/>
      <c r="D221" s="5"/>
    </row>
    <row r="222" spans="1:4" x14ac:dyDescent="0.25">
      <c r="A222" s="1"/>
      <c r="C222" s="9"/>
      <c r="D222" s="5"/>
    </row>
    <row r="223" spans="1:4" x14ac:dyDescent="0.25">
      <c r="A223" s="1"/>
      <c r="C223" s="9"/>
      <c r="D223" s="5"/>
    </row>
    <row r="224" spans="1:4" x14ac:dyDescent="0.25">
      <c r="A224" s="1"/>
      <c r="C224" s="9"/>
      <c r="D224" s="5"/>
    </row>
    <row r="225" spans="1:4" x14ac:dyDescent="0.25">
      <c r="A225" s="1"/>
      <c r="C225" s="9"/>
      <c r="D225" s="5"/>
    </row>
    <row r="226" spans="1:4" x14ac:dyDescent="0.25">
      <c r="A226" s="1"/>
      <c r="C226" s="9"/>
      <c r="D226" s="5"/>
    </row>
    <row r="227" spans="1:4" x14ac:dyDescent="0.25">
      <c r="A227" s="1"/>
      <c r="C227" s="9"/>
      <c r="D227" s="5"/>
    </row>
    <row r="228" spans="1:4" x14ac:dyDescent="0.25">
      <c r="A228" s="1"/>
      <c r="C228" s="9"/>
      <c r="D228" s="5"/>
    </row>
    <row r="229" spans="1:4" x14ac:dyDescent="0.25">
      <c r="A229" s="1"/>
      <c r="C229" s="9"/>
      <c r="D229" s="5"/>
    </row>
    <row r="230" spans="1:4" x14ac:dyDescent="0.25">
      <c r="A230" s="1"/>
      <c r="C230" s="9"/>
      <c r="D230" s="5"/>
    </row>
    <row r="231" spans="1:4" x14ac:dyDescent="0.25">
      <c r="A231" s="1"/>
      <c r="C231" s="9"/>
      <c r="D231" s="5"/>
    </row>
    <row r="232" spans="1:4" x14ac:dyDescent="0.25">
      <c r="A232" s="1"/>
      <c r="C232" s="9"/>
      <c r="D232" s="5"/>
    </row>
    <row r="233" spans="1:4" x14ac:dyDescent="0.25">
      <c r="A233" s="1"/>
      <c r="C233" s="9"/>
      <c r="D233" s="5"/>
    </row>
    <row r="234" spans="1:4" x14ac:dyDescent="0.25">
      <c r="A234" s="1"/>
      <c r="C234" s="9"/>
      <c r="D234" s="5"/>
    </row>
    <row r="235" spans="1:4" x14ac:dyDescent="0.25">
      <c r="A235" s="1"/>
      <c r="C235" s="9"/>
      <c r="D235" s="5"/>
    </row>
    <row r="236" spans="1:4" x14ac:dyDescent="0.25">
      <c r="A236" s="1"/>
      <c r="C236" s="9"/>
      <c r="D236" s="5"/>
    </row>
    <row r="237" spans="1:4" x14ac:dyDescent="0.25">
      <c r="A237" s="1"/>
      <c r="C237" s="9"/>
      <c r="D237" s="5"/>
    </row>
    <row r="238" spans="1:4" x14ac:dyDescent="0.25">
      <c r="A238" s="1"/>
      <c r="C238" s="9"/>
      <c r="D238" s="5"/>
    </row>
    <row r="239" spans="1:4" x14ac:dyDescent="0.25">
      <c r="A239" s="1"/>
      <c r="C239" s="9"/>
      <c r="D239" s="5"/>
    </row>
    <row r="240" spans="1:4" x14ac:dyDescent="0.25">
      <c r="A240" s="1"/>
      <c r="C240" s="9"/>
      <c r="D240" s="5"/>
    </row>
    <row r="241" spans="1:4" x14ac:dyDescent="0.25">
      <c r="A241" s="1"/>
      <c r="C241" s="9"/>
      <c r="D241" s="5"/>
    </row>
    <row r="242" spans="1:4" x14ac:dyDescent="0.25">
      <c r="A242" s="1"/>
      <c r="C242" s="9"/>
      <c r="D242" s="5"/>
    </row>
    <row r="243" spans="1:4" x14ac:dyDescent="0.25">
      <c r="A243" s="1"/>
      <c r="C243" s="9"/>
      <c r="D243" s="5"/>
    </row>
    <row r="244" spans="1:4" x14ac:dyDescent="0.25">
      <c r="A244" s="1"/>
      <c r="C244" s="9"/>
      <c r="D244" s="5"/>
    </row>
    <row r="245" spans="1:4" x14ac:dyDescent="0.25">
      <c r="A245" s="1"/>
      <c r="C245" s="9"/>
      <c r="D245" s="5"/>
    </row>
    <row r="246" spans="1:4" x14ac:dyDescent="0.25">
      <c r="A246" s="1"/>
      <c r="C246" s="9"/>
      <c r="D246" s="5"/>
    </row>
    <row r="247" spans="1:4" x14ac:dyDescent="0.25">
      <c r="A247" s="1"/>
      <c r="C247" s="9"/>
      <c r="D247" s="5"/>
    </row>
    <row r="248" spans="1:4" x14ac:dyDescent="0.25">
      <c r="A248" s="1"/>
      <c r="C248" s="9"/>
      <c r="D248" s="5"/>
    </row>
    <row r="249" spans="1:4" x14ac:dyDescent="0.25">
      <c r="A249" s="1"/>
      <c r="C249" s="9"/>
      <c r="D249" s="5"/>
    </row>
    <row r="250" spans="1:4" x14ac:dyDescent="0.25">
      <c r="A250" s="1"/>
      <c r="C250" s="9"/>
      <c r="D250" s="5"/>
    </row>
    <row r="251" spans="1:4" x14ac:dyDescent="0.25">
      <c r="A251" s="1"/>
      <c r="C251" s="9"/>
      <c r="D251" s="5"/>
    </row>
    <row r="252" spans="1:4" x14ac:dyDescent="0.25">
      <c r="A252" s="1"/>
      <c r="C252" s="9"/>
      <c r="D252" s="5"/>
    </row>
    <row r="253" spans="1:4" x14ac:dyDescent="0.25">
      <c r="A253" s="1"/>
      <c r="C253" s="9"/>
      <c r="D253" s="5"/>
    </row>
    <row r="254" spans="1:4" x14ac:dyDescent="0.25">
      <c r="A254" s="1"/>
      <c r="C254" s="9"/>
      <c r="D254" s="5"/>
    </row>
    <row r="255" spans="1:4" x14ac:dyDescent="0.25">
      <c r="A255" s="1"/>
      <c r="C255" s="9"/>
      <c r="D255" s="5"/>
    </row>
    <row r="256" spans="1:4" x14ac:dyDescent="0.25">
      <c r="A256" s="1"/>
      <c r="C256" s="9"/>
      <c r="D256" s="5"/>
    </row>
    <row r="257" spans="1:4" x14ac:dyDescent="0.25">
      <c r="A257" s="1"/>
      <c r="C257" s="9"/>
      <c r="D257" s="5"/>
    </row>
    <row r="258" spans="1:4" x14ac:dyDescent="0.25">
      <c r="A258" s="1"/>
      <c r="C258" s="9"/>
      <c r="D258" s="5"/>
    </row>
    <row r="259" spans="1:4" x14ac:dyDescent="0.25">
      <c r="A259" s="1"/>
      <c r="C259" s="9"/>
      <c r="D259" s="5"/>
    </row>
    <row r="260" spans="1:4" x14ac:dyDescent="0.25">
      <c r="A260" s="1"/>
      <c r="C260" s="9"/>
      <c r="D260" s="5"/>
    </row>
    <row r="261" spans="1:4" x14ac:dyDescent="0.25">
      <c r="A261" s="1"/>
      <c r="C261" s="9"/>
      <c r="D261" s="5"/>
    </row>
    <row r="262" spans="1:4" x14ac:dyDescent="0.25">
      <c r="A262" s="1"/>
      <c r="C262" s="9"/>
      <c r="D262" s="5"/>
    </row>
    <row r="263" spans="1:4" x14ac:dyDescent="0.25">
      <c r="A263" s="1"/>
      <c r="C263" s="9"/>
      <c r="D263" s="5"/>
    </row>
    <row r="264" spans="1:4" x14ac:dyDescent="0.25">
      <c r="A264" s="1"/>
      <c r="C264" s="9"/>
      <c r="D264" s="5"/>
    </row>
    <row r="265" spans="1:4" x14ac:dyDescent="0.25">
      <c r="A265" s="1"/>
      <c r="C265" s="9"/>
      <c r="D265" s="5"/>
    </row>
    <row r="266" spans="1:4" x14ac:dyDescent="0.25">
      <c r="A266" s="1"/>
      <c r="C266" s="9"/>
      <c r="D266" s="5"/>
    </row>
    <row r="267" spans="1:4" x14ac:dyDescent="0.25">
      <c r="A267" s="1"/>
      <c r="C267" s="9"/>
      <c r="D267" s="5"/>
    </row>
    <row r="268" spans="1:4" x14ac:dyDescent="0.25">
      <c r="A268" s="1"/>
      <c r="C268" s="9"/>
      <c r="D268" s="5"/>
    </row>
    <row r="269" spans="1:4" x14ac:dyDescent="0.25">
      <c r="A269" s="1"/>
      <c r="C269" s="9"/>
      <c r="D269" s="5"/>
    </row>
    <row r="270" spans="1:4" x14ac:dyDescent="0.25">
      <c r="A270" s="1"/>
      <c r="C270" s="9"/>
      <c r="D270" s="5"/>
    </row>
    <row r="271" spans="1:4" x14ac:dyDescent="0.25">
      <c r="A271" s="1"/>
      <c r="C271" s="9"/>
      <c r="D271" s="5"/>
    </row>
    <row r="272" spans="1:4" x14ac:dyDescent="0.25">
      <c r="A272" s="1"/>
      <c r="C272" s="9"/>
      <c r="D272" s="5"/>
    </row>
    <row r="273" spans="1:4" x14ac:dyDescent="0.25">
      <c r="A273" s="1"/>
      <c r="C273" s="9"/>
      <c r="D273" s="5"/>
    </row>
    <row r="274" spans="1:4" x14ac:dyDescent="0.25">
      <c r="A274" s="1"/>
      <c r="C274" s="9"/>
      <c r="D274" s="5"/>
    </row>
    <row r="275" spans="1:4" x14ac:dyDescent="0.25">
      <c r="A275" s="1"/>
      <c r="C275" s="9"/>
      <c r="D275" s="5"/>
    </row>
    <row r="276" spans="1:4" x14ac:dyDescent="0.25">
      <c r="A276" s="1"/>
      <c r="C276" s="9"/>
      <c r="D276" s="5"/>
    </row>
    <row r="277" spans="1:4" x14ac:dyDescent="0.25">
      <c r="A277" s="1"/>
      <c r="C277" s="9"/>
      <c r="D277" s="5"/>
    </row>
    <row r="278" spans="1:4" x14ac:dyDescent="0.25">
      <c r="A278" s="1"/>
      <c r="C278" s="9"/>
      <c r="D278" s="5"/>
    </row>
    <row r="279" spans="1:4" x14ac:dyDescent="0.25">
      <c r="A279" s="1"/>
      <c r="C279" s="9"/>
      <c r="D279" s="5"/>
    </row>
    <row r="280" spans="1:4" x14ac:dyDescent="0.25">
      <c r="A280" s="1"/>
      <c r="C280" s="9"/>
      <c r="D280" s="5"/>
    </row>
    <row r="281" spans="1:4" x14ac:dyDescent="0.25">
      <c r="A281" s="1"/>
      <c r="C281" s="9"/>
      <c r="D281" s="5"/>
    </row>
    <row r="282" spans="1:4" x14ac:dyDescent="0.25">
      <c r="A282" s="1"/>
      <c r="C282" s="9"/>
      <c r="D282" s="5"/>
    </row>
    <row r="283" spans="1:4" x14ac:dyDescent="0.25">
      <c r="A283" s="1"/>
      <c r="C283" s="9"/>
      <c r="D283" s="5"/>
    </row>
    <row r="284" spans="1:4" x14ac:dyDescent="0.25">
      <c r="A284" s="1"/>
      <c r="C284" s="9"/>
      <c r="D284" s="5"/>
    </row>
    <row r="285" spans="1:4" x14ac:dyDescent="0.25">
      <c r="A285" s="1"/>
      <c r="C285" s="9"/>
      <c r="D285" s="5"/>
    </row>
    <row r="286" spans="1:4" x14ac:dyDescent="0.25">
      <c r="A286" s="1"/>
      <c r="C286" s="9"/>
      <c r="D286" s="5"/>
    </row>
    <row r="287" spans="1:4" x14ac:dyDescent="0.25">
      <c r="A287" s="1"/>
      <c r="C287" s="9"/>
      <c r="D287" s="5"/>
    </row>
    <row r="288" spans="1:4" x14ac:dyDescent="0.25">
      <c r="A288" s="1"/>
      <c r="C288" s="9"/>
      <c r="D288" s="5"/>
    </row>
    <row r="289" spans="1:4" x14ac:dyDescent="0.25">
      <c r="A289" s="1"/>
      <c r="C289" s="9"/>
      <c r="D289" s="5"/>
    </row>
    <row r="290" spans="1:4" x14ac:dyDescent="0.25">
      <c r="A290" s="1"/>
      <c r="C290" s="9"/>
      <c r="D290" s="5"/>
    </row>
    <row r="291" spans="1:4" x14ac:dyDescent="0.25">
      <c r="A291" s="1"/>
      <c r="C291" s="9"/>
      <c r="D291" s="5"/>
    </row>
    <row r="292" spans="1:4" x14ac:dyDescent="0.25">
      <c r="A292" s="1"/>
      <c r="C292" s="9"/>
      <c r="D292" s="5"/>
    </row>
    <row r="293" spans="1:4" x14ac:dyDescent="0.25">
      <c r="A293" s="1"/>
      <c r="C293" s="9"/>
      <c r="D293" s="5"/>
    </row>
    <row r="294" spans="1:4" x14ac:dyDescent="0.25">
      <c r="A294" s="1"/>
      <c r="C294" s="9"/>
      <c r="D294" s="5"/>
    </row>
    <row r="295" spans="1:4" x14ac:dyDescent="0.25">
      <c r="A295" s="1"/>
      <c r="C295" s="9"/>
      <c r="D295" s="5"/>
    </row>
    <row r="296" spans="1:4" x14ac:dyDescent="0.25">
      <c r="A296" s="1"/>
      <c r="C296" s="9"/>
      <c r="D296" s="5"/>
    </row>
    <row r="297" spans="1:4" x14ac:dyDescent="0.25">
      <c r="A297" s="1"/>
      <c r="C297" s="9"/>
      <c r="D297" s="5"/>
    </row>
    <row r="298" spans="1:4" x14ac:dyDescent="0.25">
      <c r="A298" s="1"/>
      <c r="C298" s="9"/>
      <c r="D298" s="5"/>
    </row>
    <row r="299" spans="1:4" x14ac:dyDescent="0.25">
      <c r="A299" s="1"/>
      <c r="C299" s="9"/>
      <c r="D299" s="5"/>
    </row>
    <row r="300" spans="1:4" x14ac:dyDescent="0.25">
      <c r="A300" s="1"/>
      <c r="C300" s="9"/>
      <c r="D300" s="5"/>
    </row>
    <row r="301" spans="1:4" x14ac:dyDescent="0.25">
      <c r="A301" s="1"/>
      <c r="C301" s="9"/>
      <c r="D301" s="5"/>
    </row>
    <row r="302" spans="1:4" x14ac:dyDescent="0.25">
      <c r="A302" s="1"/>
      <c r="C302" s="9"/>
      <c r="D302" s="5"/>
    </row>
    <row r="303" spans="1:4" x14ac:dyDescent="0.25">
      <c r="A303" s="1"/>
      <c r="C303" s="9"/>
      <c r="D303" s="5"/>
    </row>
    <row r="304" spans="1:4" x14ac:dyDescent="0.25">
      <c r="A304" s="1"/>
      <c r="C304" s="9"/>
      <c r="D304" s="5"/>
    </row>
    <row r="305" spans="1:4" x14ac:dyDescent="0.25">
      <c r="A305" s="1"/>
      <c r="C305" s="9"/>
      <c r="D305" s="5"/>
    </row>
    <row r="306" spans="1:4" x14ac:dyDescent="0.25">
      <c r="A306" s="1"/>
      <c r="C306" s="9"/>
      <c r="D306" s="5"/>
    </row>
    <row r="307" spans="1:4" x14ac:dyDescent="0.25">
      <c r="A307" s="1"/>
      <c r="C307" s="9"/>
      <c r="D307" s="5"/>
    </row>
    <row r="308" spans="1:4" x14ac:dyDescent="0.25">
      <c r="A308" s="1"/>
      <c r="C308" s="9"/>
      <c r="D308" s="5"/>
    </row>
    <row r="309" spans="1:4" x14ac:dyDescent="0.25">
      <c r="A309" s="1"/>
      <c r="C309" s="9"/>
      <c r="D309" s="5"/>
    </row>
    <row r="310" spans="1:4" x14ac:dyDescent="0.25">
      <c r="A310" s="1"/>
      <c r="C310" s="9"/>
      <c r="D310" s="5"/>
    </row>
    <row r="311" spans="1:4" x14ac:dyDescent="0.25">
      <c r="A311" s="1"/>
      <c r="C311" s="9"/>
      <c r="D311" s="5"/>
    </row>
    <row r="312" spans="1:4" x14ac:dyDescent="0.25">
      <c r="A312" s="1"/>
      <c r="C312" s="9"/>
      <c r="D312" s="5"/>
    </row>
    <row r="313" spans="1:4" x14ac:dyDescent="0.25">
      <c r="A313" s="1"/>
      <c r="C313" s="9"/>
      <c r="D313" s="5"/>
    </row>
    <row r="314" spans="1:4" x14ac:dyDescent="0.25">
      <c r="A314" s="1"/>
      <c r="C314" s="9"/>
      <c r="D314" s="5"/>
    </row>
    <row r="315" spans="1:4" x14ac:dyDescent="0.25">
      <c r="A315" s="1"/>
      <c r="C315" s="9"/>
      <c r="D315" s="5"/>
    </row>
    <row r="316" spans="1:4" x14ac:dyDescent="0.25">
      <c r="A316" s="1"/>
      <c r="C316" s="9"/>
      <c r="D316" s="5"/>
    </row>
    <row r="317" spans="1:4" x14ac:dyDescent="0.25">
      <c r="A317" s="1"/>
      <c r="C317" s="9"/>
      <c r="D317" s="5"/>
    </row>
    <row r="318" spans="1:4" x14ac:dyDescent="0.25">
      <c r="A318" s="1"/>
      <c r="C318" s="9"/>
      <c r="D318" s="5"/>
    </row>
    <row r="319" spans="1:4" x14ac:dyDescent="0.25">
      <c r="A319" s="1"/>
      <c r="C319" s="9"/>
      <c r="D319" s="5"/>
    </row>
    <row r="320" spans="1:4" x14ac:dyDescent="0.25">
      <c r="A320" s="1"/>
      <c r="C320" s="9"/>
      <c r="D320" s="5"/>
    </row>
    <row r="321" spans="1:4" x14ac:dyDescent="0.25">
      <c r="A321" s="1"/>
      <c r="C321" s="9"/>
      <c r="D321" s="5"/>
    </row>
    <row r="322" spans="1:4" x14ac:dyDescent="0.25">
      <c r="A322" s="1"/>
      <c r="C322" s="9"/>
      <c r="D322" s="5"/>
    </row>
    <row r="323" spans="1:4" x14ac:dyDescent="0.25">
      <c r="A323" s="1"/>
      <c r="C323" s="9"/>
      <c r="D323" s="5"/>
    </row>
    <row r="324" spans="1:4" x14ac:dyDescent="0.25">
      <c r="A324" s="1"/>
      <c r="C324" s="9"/>
      <c r="D324" s="5"/>
    </row>
    <row r="325" spans="1:4" x14ac:dyDescent="0.25">
      <c r="A325" s="1"/>
      <c r="C325" s="9"/>
      <c r="D325" s="5"/>
    </row>
    <row r="326" spans="1:4" x14ac:dyDescent="0.25">
      <c r="A326" s="1"/>
      <c r="C326" s="9"/>
      <c r="D326" s="5"/>
    </row>
    <row r="327" spans="1:4" x14ac:dyDescent="0.25">
      <c r="A327" s="1"/>
      <c r="C327" s="9"/>
      <c r="D327" s="5"/>
    </row>
    <row r="328" spans="1:4" x14ac:dyDescent="0.25">
      <c r="A328" s="1"/>
      <c r="C328" s="9"/>
      <c r="D328" s="5"/>
    </row>
    <row r="329" spans="1:4" x14ac:dyDescent="0.25">
      <c r="A329" s="1"/>
      <c r="C329" s="9"/>
      <c r="D329" s="5"/>
    </row>
    <row r="330" spans="1:4" x14ac:dyDescent="0.25">
      <c r="A330" s="1"/>
      <c r="C330" s="9"/>
      <c r="D330" s="5"/>
    </row>
    <row r="331" spans="1:4" x14ac:dyDescent="0.25">
      <c r="A331" s="1"/>
      <c r="C331" s="9"/>
      <c r="D331" s="5"/>
    </row>
    <row r="332" spans="1:4" x14ac:dyDescent="0.25">
      <c r="A332" s="1"/>
      <c r="C332" s="9"/>
      <c r="D332" s="5"/>
    </row>
    <row r="333" spans="1:4" x14ac:dyDescent="0.25">
      <c r="A333" s="1"/>
      <c r="C333" s="9"/>
      <c r="D333" s="5"/>
    </row>
    <row r="334" spans="1:4" x14ac:dyDescent="0.25">
      <c r="A334" s="1"/>
      <c r="C334" s="9"/>
      <c r="D334" s="5"/>
    </row>
    <row r="335" spans="1:4" x14ac:dyDescent="0.25">
      <c r="A335" s="1"/>
      <c r="C335" s="9"/>
      <c r="D335" s="5"/>
    </row>
    <row r="336" spans="1:4" x14ac:dyDescent="0.25">
      <c r="A336" s="1"/>
      <c r="C336" s="9"/>
      <c r="D336" s="5"/>
    </row>
    <row r="337" spans="1:4" x14ac:dyDescent="0.25">
      <c r="A337" s="1"/>
      <c r="C337" s="9"/>
      <c r="D337" s="5"/>
    </row>
    <row r="338" spans="1:4" x14ac:dyDescent="0.25">
      <c r="A338" s="1"/>
      <c r="C338" s="9"/>
      <c r="D338" s="5"/>
    </row>
    <row r="339" spans="1:4" x14ac:dyDescent="0.25">
      <c r="A339" s="1"/>
      <c r="C339" s="9"/>
      <c r="D339" s="5"/>
    </row>
    <row r="340" spans="1:4" x14ac:dyDescent="0.25">
      <c r="A340" s="1"/>
      <c r="C340" s="9"/>
      <c r="D340" s="5"/>
    </row>
    <row r="341" spans="1:4" x14ac:dyDescent="0.25">
      <c r="A341" s="1"/>
      <c r="C341" s="9"/>
      <c r="D341" s="5"/>
    </row>
    <row r="342" spans="1:4" x14ac:dyDescent="0.25">
      <c r="A342" s="1"/>
      <c r="C342" s="9"/>
      <c r="D342" s="5"/>
    </row>
    <row r="343" spans="1:4" x14ac:dyDescent="0.25">
      <c r="A343" s="1"/>
      <c r="C343" s="9"/>
      <c r="D343" s="5"/>
    </row>
    <row r="344" spans="1:4" x14ac:dyDescent="0.25">
      <c r="A344" s="1"/>
      <c r="C344" s="9"/>
      <c r="D344" s="5"/>
    </row>
    <row r="345" spans="1:4" x14ac:dyDescent="0.25">
      <c r="A345" s="1"/>
      <c r="C345" s="9"/>
      <c r="D345" s="5"/>
    </row>
    <row r="346" spans="1:4" x14ac:dyDescent="0.25">
      <c r="A346" s="1"/>
      <c r="C346" s="9"/>
      <c r="D346" s="5"/>
    </row>
    <row r="347" spans="1:4" x14ac:dyDescent="0.25">
      <c r="A347" s="1"/>
      <c r="C347" s="9"/>
      <c r="D347" s="5"/>
    </row>
    <row r="348" spans="1:4" x14ac:dyDescent="0.25">
      <c r="A348" s="1"/>
      <c r="C348" s="9"/>
      <c r="D348" s="5"/>
    </row>
    <row r="349" spans="1:4" x14ac:dyDescent="0.25">
      <c r="A349" s="1"/>
      <c r="C349" s="9"/>
      <c r="D349" s="5"/>
    </row>
    <row r="350" spans="1:4" x14ac:dyDescent="0.25">
      <c r="A350" s="1"/>
      <c r="C350" s="9"/>
      <c r="D350" s="5"/>
    </row>
    <row r="351" spans="1:4" x14ac:dyDescent="0.25">
      <c r="A351" s="1"/>
      <c r="C351" s="9"/>
      <c r="D351" s="5"/>
    </row>
    <row r="352" spans="1:4" x14ac:dyDescent="0.25">
      <c r="A352" s="1"/>
      <c r="C352" s="9"/>
      <c r="D352" s="5"/>
    </row>
    <row r="353" spans="1:4" x14ac:dyDescent="0.25">
      <c r="A353" s="1"/>
      <c r="C353" s="9"/>
      <c r="D353" s="5"/>
    </row>
    <row r="354" spans="1:4" x14ac:dyDescent="0.25">
      <c r="A354" s="1"/>
      <c r="C354" s="9"/>
      <c r="D354" s="5"/>
    </row>
    <row r="355" spans="1:4" x14ac:dyDescent="0.25">
      <c r="A355" s="1"/>
      <c r="C355" s="9"/>
      <c r="D355" s="5"/>
    </row>
    <row r="356" spans="1:4" x14ac:dyDescent="0.25">
      <c r="A356" s="1"/>
      <c r="C356" s="9"/>
      <c r="D356" s="5"/>
    </row>
    <row r="357" spans="1:4" x14ac:dyDescent="0.25">
      <c r="A357" s="1"/>
      <c r="C357" s="9"/>
      <c r="D357" s="5"/>
    </row>
    <row r="358" spans="1:4" x14ac:dyDescent="0.25">
      <c r="A358" s="1"/>
      <c r="C358" s="9"/>
      <c r="D358" s="5"/>
    </row>
    <row r="359" spans="1:4" x14ac:dyDescent="0.25">
      <c r="A359" s="1"/>
      <c r="C359" s="9"/>
      <c r="D359" s="5"/>
    </row>
    <row r="360" spans="1:4" x14ac:dyDescent="0.25">
      <c r="A360" s="1"/>
      <c r="C360" s="9"/>
      <c r="D360" s="5"/>
    </row>
    <row r="361" spans="1:4" x14ac:dyDescent="0.25">
      <c r="A361" s="1"/>
      <c r="C361" s="9"/>
      <c r="D361" s="5"/>
    </row>
    <row r="362" spans="1:4" x14ac:dyDescent="0.25">
      <c r="A362" s="1"/>
      <c r="C362" s="9"/>
      <c r="D362" s="5"/>
    </row>
    <row r="363" spans="1:4" x14ac:dyDescent="0.25">
      <c r="A363" s="1"/>
      <c r="C363" s="9"/>
      <c r="D363" s="5"/>
    </row>
    <row r="364" spans="1:4" x14ac:dyDescent="0.25">
      <c r="A364" s="1"/>
      <c r="C364" s="9"/>
      <c r="D364" s="5"/>
    </row>
    <row r="365" spans="1:4" x14ac:dyDescent="0.25">
      <c r="A365" s="1"/>
      <c r="C365" s="9"/>
      <c r="D365" s="5"/>
    </row>
    <row r="366" spans="1:4" x14ac:dyDescent="0.25">
      <c r="A366" s="1"/>
      <c r="C366" s="9"/>
      <c r="D366" s="5"/>
    </row>
    <row r="367" spans="1:4" x14ac:dyDescent="0.25">
      <c r="A367" s="1"/>
      <c r="C367" s="9"/>
      <c r="D367" s="5"/>
    </row>
    <row r="368" spans="1:4" x14ac:dyDescent="0.25">
      <c r="A368" s="1"/>
      <c r="C368" s="9"/>
      <c r="D368" s="5"/>
    </row>
    <row r="369" spans="1:4" x14ac:dyDescent="0.25">
      <c r="A369" s="1"/>
      <c r="C369" s="9"/>
      <c r="D369" s="5"/>
    </row>
    <row r="370" spans="1:4" x14ac:dyDescent="0.25">
      <c r="A370" s="1"/>
      <c r="C370" s="9"/>
      <c r="D370" s="5"/>
    </row>
    <row r="371" spans="1:4" x14ac:dyDescent="0.25">
      <c r="A371" s="1"/>
      <c r="C371" s="9"/>
      <c r="D371" s="5"/>
    </row>
    <row r="372" spans="1:4" x14ac:dyDescent="0.25">
      <c r="A372" s="1"/>
      <c r="C372" s="9"/>
      <c r="D372" s="5"/>
    </row>
    <row r="373" spans="1:4" x14ac:dyDescent="0.25">
      <c r="A373" s="1"/>
      <c r="C373" s="9"/>
      <c r="D373" s="5"/>
    </row>
    <row r="374" spans="1:4" x14ac:dyDescent="0.25">
      <c r="A374" s="1"/>
      <c r="C374" s="9"/>
      <c r="D374" s="5"/>
    </row>
    <row r="375" spans="1:4" x14ac:dyDescent="0.25">
      <c r="A375" s="1"/>
      <c r="C375" s="9"/>
      <c r="D375" s="5"/>
    </row>
    <row r="376" spans="1:4" x14ac:dyDescent="0.25">
      <c r="A376" s="1"/>
      <c r="C376" s="9"/>
      <c r="D376" s="5"/>
    </row>
    <row r="377" spans="1:4" x14ac:dyDescent="0.25">
      <c r="A377" s="1"/>
      <c r="C377" s="9"/>
      <c r="D377" s="5"/>
    </row>
    <row r="378" spans="1:4" x14ac:dyDescent="0.25">
      <c r="A378" s="1"/>
      <c r="C378" s="9"/>
      <c r="D378" s="5"/>
    </row>
    <row r="379" spans="1:4" x14ac:dyDescent="0.25">
      <c r="A379" s="1"/>
      <c r="C379" s="9"/>
      <c r="D379" s="5"/>
    </row>
    <row r="380" spans="1:4" x14ac:dyDescent="0.25">
      <c r="A380" s="1"/>
      <c r="C380" s="9"/>
      <c r="D380" s="5"/>
    </row>
    <row r="381" spans="1:4" x14ac:dyDescent="0.25">
      <c r="A381" s="1"/>
      <c r="C381" s="9"/>
      <c r="D381" s="5"/>
    </row>
    <row r="382" spans="1:4" x14ac:dyDescent="0.25">
      <c r="A382" s="1"/>
      <c r="C382" s="9"/>
      <c r="D382" s="5"/>
    </row>
    <row r="383" spans="1:4" x14ac:dyDescent="0.25">
      <c r="A383" s="1"/>
      <c r="C383" s="9"/>
      <c r="D383" s="5"/>
    </row>
    <row r="384" spans="1:4" x14ac:dyDescent="0.25">
      <c r="A384" s="1"/>
      <c r="C384" s="9"/>
      <c r="D384" s="5"/>
    </row>
    <row r="385" spans="1:4" x14ac:dyDescent="0.25">
      <c r="A385" s="1"/>
      <c r="C385" s="9"/>
      <c r="D385" s="5"/>
    </row>
    <row r="386" spans="1:4" x14ac:dyDescent="0.25">
      <c r="A386" s="1"/>
      <c r="C386" s="9"/>
      <c r="D386" s="5"/>
    </row>
    <row r="387" spans="1:4" x14ac:dyDescent="0.25">
      <c r="A387" s="1"/>
      <c r="C387" s="9"/>
      <c r="D387" s="5"/>
    </row>
    <row r="388" spans="1:4" x14ac:dyDescent="0.25">
      <c r="A388" s="1"/>
      <c r="C388" s="9"/>
      <c r="D388" s="5"/>
    </row>
    <row r="389" spans="1:4" x14ac:dyDescent="0.25">
      <c r="A389" s="1"/>
      <c r="C389" s="9"/>
      <c r="D389" s="5"/>
    </row>
    <row r="390" spans="1:4" x14ac:dyDescent="0.25">
      <c r="A390" s="1"/>
      <c r="C390" s="9"/>
      <c r="D390" s="5"/>
    </row>
    <row r="391" spans="1:4" x14ac:dyDescent="0.25">
      <c r="A391" s="1"/>
      <c r="C391" s="9"/>
      <c r="D391" s="5"/>
    </row>
    <row r="392" spans="1:4" x14ac:dyDescent="0.25">
      <c r="A392" s="1"/>
      <c r="C392" s="9"/>
      <c r="D392" s="5"/>
    </row>
    <row r="393" spans="1:4" x14ac:dyDescent="0.25">
      <c r="A393" s="1"/>
      <c r="C393" s="9"/>
      <c r="D393" s="5"/>
    </row>
    <row r="394" spans="1:4" x14ac:dyDescent="0.25">
      <c r="A394" s="1"/>
      <c r="C394" s="9"/>
      <c r="D394" s="5"/>
    </row>
    <row r="395" spans="1:4" x14ac:dyDescent="0.25">
      <c r="A395" s="1"/>
      <c r="C395" s="9"/>
      <c r="D395" s="5"/>
    </row>
    <row r="396" spans="1:4" x14ac:dyDescent="0.25">
      <c r="A396" s="1"/>
      <c r="C396" s="9"/>
      <c r="D396" s="5"/>
    </row>
    <row r="397" spans="1:4" x14ac:dyDescent="0.25">
      <c r="A397" s="1"/>
      <c r="C397" s="9"/>
      <c r="D397" s="5"/>
    </row>
    <row r="398" spans="1:4" x14ac:dyDescent="0.25">
      <c r="A398" s="1"/>
      <c r="C398" s="9"/>
      <c r="D398" s="5"/>
    </row>
    <row r="399" spans="1:4" x14ac:dyDescent="0.25">
      <c r="A399" s="1"/>
      <c r="C399" s="9"/>
      <c r="D399" s="5"/>
    </row>
    <row r="400" spans="1:4" x14ac:dyDescent="0.25">
      <c r="A400" s="1"/>
      <c r="C400" s="9"/>
      <c r="D400" s="5"/>
    </row>
    <row r="401" spans="1:4" x14ac:dyDescent="0.25">
      <c r="A401" s="1"/>
      <c r="C401" s="9"/>
      <c r="D401" s="5"/>
    </row>
    <row r="402" spans="1:4" x14ac:dyDescent="0.25">
      <c r="A402" s="1"/>
      <c r="C402" s="9"/>
      <c r="D402" s="5"/>
    </row>
    <row r="403" spans="1:4" x14ac:dyDescent="0.25">
      <c r="A403" s="1"/>
      <c r="C403" s="9"/>
      <c r="D403" s="5"/>
    </row>
    <row r="404" spans="1:4" x14ac:dyDescent="0.25">
      <c r="A404" s="1"/>
      <c r="C404" s="9"/>
      <c r="D404" s="5"/>
    </row>
    <row r="405" spans="1:4" x14ac:dyDescent="0.25">
      <c r="A405" s="1"/>
      <c r="C405" s="9"/>
      <c r="D405" s="5"/>
    </row>
    <row r="406" spans="1:4" x14ac:dyDescent="0.25">
      <c r="A406" s="1"/>
      <c r="C406" s="9"/>
      <c r="D406" s="5"/>
    </row>
    <row r="407" spans="1:4" x14ac:dyDescent="0.25">
      <c r="A407" s="1"/>
      <c r="C407" s="9"/>
      <c r="D407" s="5"/>
    </row>
    <row r="408" spans="1:4" x14ac:dyDescent="0.25">
      <c r="A408" s="1"/>
      <c r="C408" s="9"/>
      <c r="D408" s="5"/>
    </row>
    <row r="409" spans="1:4" x14ac:dyDescent="0.25">
      <c r="A409" s="1"/>
      <c r="C409" s="9"/>
      <c r="D409" s="5"/>
    </row>
    <row r="410" spans="1:4" x14ac:dyDescent="0.25">
      <c r="A410" s="1"/>
      <c r="C410" s="9"/>
      <c r="D410" s="5"/>
    </row>
    <row r="411" spans="1:4" x14ac:dyDescent="0.25">
      <c r="A411" s="1"/>
      <c r="C411" s="9"/>
      <c r="D411" s="5"/>
    </row>
    <row r="412" spans="1:4" x14ac:dyDescent="0.25">
      <c r="A412" s="1"/>
      <c r="C412" s="9"/>
      <c r="D412" s="5"/>
    </row>
    <row r="413" spans="1:4" x14ac:dyDescent="0.25">
      <c r="A413" s="1"/>
      <c r="C413" s="9"/>
      <c r="D413" s="5"/>
    </row>
    <row r="414" spans="1:4" x14ac:dyDescent="0.25">
      <c r="A414" s="1"/>
      <c r="C414" s="9"/>
      <c r="D414" s="5"/>
    </row>
    <row r="415" spans="1:4" x14ac:dyDescent="0.25">
      <c r="A415" s="1"/>
      <c r="C415" s="9"/>
      <c r="D415" s="5"/>
    </row>
    <row r="416" spans="1:4" x14ac:dyDescent="0.25">
      <c r="A416" s="1"/>
      <c r="C416" s="9"/>
      <c r="D416" s="5"/>
    </row>
    <row r="417" spans="1:4" x14ac:dyDescent="0.25">
      <c r="A417" s="1"/>
      <c r="C417" s="9"/>
      <c r="D417" s="5"/>
    </row>
    <row r="418" spans="1:4" x14ac:dyDescent="0.25">
      <c r="A418" s="1"/>
      <c r="C418" s="9"/>
      <c r="D418" s="5"/>
    </row>
    <row r="419" spans="1:4" x14ac:dyDescent="0.25">
      <c r="A419" s="1"/>
      <c r="C419" s="9"/>
      <c r="D419" s="5"/>
    </row>
    <row r="420" spans="1:4" x14ac:dyDescent="0.25">
      <c r="A420" s="1"/>
      <c r="C420" s="9"/>
      <c r="D420" s="5"/>
    </row>
    <row r="421" spans="1:4" x14ac:dyDescent="0.25">
      <c r="A421" s="1"/>
      <c r="C421" s="9"/>
      <c r="D421" s="5"/>
    </row>
    <row r="422" spans="1:4" x14ac:dyDescent="0.25">
      <c r="A422" s="1"/>
      <c r="C422" s="9"/>
      <c r="D422" s="5"/>
    </row>
    <row r="423" spans="1:4" x14ac:dyDescent="0.25">
      <c r="A423" s="1"/>
      <c r="C423" s="9"/>
      <c r="D423" s="5"/>
    </row>
    <row r="424" spans="1:4" x14ac:dyDescent="0.25">
      <c r="A424" s="1"/>
      <c r="C424" s="9"/>
      <c r="D424" s="5"/>
    </row>
    <row r="425" spans="1:4" x14ac:dyDescent="0.25">
      <c r="A425" s="1"/>
      <c r="C425" s="9"/>
      <c r="D425" s="5"/>
    </row>
    <row r="426" spans="1:4" x14ac:dyDescent="0.25">
      <c r="A426" s="1"/>
      <c r="C426" s="9"/>
      <c r="D426" s="5"/>
    </row>
    <row r="427" spans="1:4" x14ac:dyDescent="0.25">
      <c r="A427" s="1"/>
      <c r="C427" s="9"/>
      <c r="D427" s="5"/>
    </row>
    <row r="428" spans="1:4" x14ac:dyDescent="0.25">
      <c r="A428" s="1"/>
      <c r="C428" s="9"/>
      <c r="D428" s="5"/>
    </row>
    <row r="429" spans="1:4" x14ac:dyDescent="0.25">
      <c r="A429" s="1"/>
      <c r="C429" s="9"/>
      <c r="D429" s="5"/>
    </row>
    <row r="430" spans="1:4" x14ac:dyDescent="0.25">
      <c r="A430" s="1"/>
      <c r="C430" s="9"/>
      <c r="D430" s="5"/>
    </row>
    <row r="431" spans="1:4" x14ac:dyDescent="0.25">
      <c r="A431" s="1"/>
      <c r="C431" s="9"/>
      <c r="D431" s="5"/>
    </row>
    <row r="432" spans="1:4" x14ac:dyDescent="0.25">
      <c r="A432" s="1"/>
      <c r="C432" s="9"/>
      <c r="D432" s="5"/>
    </row>
    <row r="433" spans="1:4" x14ac:dyDescent="0.25">
      <c r="A433" s="1"/>
      <c r="C433" s="9"/>
      <c r="D433" s="5"/>
    </row>
    <row r="434" spans="1:4" x14ac:dyDescent="0.25">
      <c r="A434" s="1"/>
      <c r="C434" s="9"/>
      <c r="D434" s="5"/>
    </row>
    <row r="435" spans="1:4" x14ac:dyDescent="0.25">
      <c r="A435" s="1"/>
      <c r="C435" s="9"/>
      <c r="D435" s="5"/>
    </row>
    <row r="436" spans="1:4" x14ac:dyDescent="0.25">
      <c r="A436" s="1"/>
      <c r="C436" s="9"/>
      <c r="D436" s="5"/>
    </row>
    <row r="437" spans="1:4" x14ac:dyDescent="0.25">
      <c r="A437" s="1"/>
      <c r="C437" s="9"/>
      <c r="D437" s="5"/>
    </row>
    <row r="438" spans="1:4" x14ac:dyDescent="0.25">
      <c r="A438" s="1"/>
      <c r="C438" s="9"/>
      <c r="D438" s="5"/>
    </row>
    <row r="439" spans="1:4" x14ac:dyDescent="0.25">
      <c r="A439" s="1"/>
      <c r="C439" s="9"/>
      <c r="D439" s="5"/>
    </row>
    <row r="440" spans="1:4" x14ac:dyDescent="0.25">
      <c r="A440" s="1"/>
      <c r="C440" s="9"/>
      <c r="D440" s="5"/>
    </row>
    <row r="441" spans="1:4" x14ac:dyDescent="0.25">
      <c r="A441" s="1"/>
      <c r="C441" s="9"/>
      <c r="D441" s="5"/>
    </row>
    <row r="442" spans="1:4" x14ac:dyDescent="0.25">
      <c r="A442" s="1"/>
      <c r="C442" s="9"/>
      <c r="D442" s="5"/>
    </row>
    <row r="443" spans="1:4" x14ac:dyDescent="0.25">
      <c r="A443" s="1"/>
      <c r="C443" s="9"/>
      <c r="D443" s="5"/>
    </row>
    <row r="444" spans="1:4" x14ac:dyDescent="0.25">
      <c r="A444" s="1"/>
      <c r="C444" s="9"/>
      <c r="D444" s="5"/>
    </row>
    <row r="445" spans="1:4" x14ac:dyDescent="0.25">
      <c r="A445" s="1"/>
      <c r="C445" s="9"/>
      <c r="D445" s="5"/>
    </row>
    <row r="446" spans="1:4" x14ac:dyDescent="0.25">
      <c r="A446" s="1"/>
      <c r="C446" s="9"/>
      <c r="D446" s="5"/>
    </row>
    <row r="447" spans="1:4" x14ac:dyDescent="0.25">
      <c r="A447" s="1"/>
      <c r="C447" s="9"/>
      <c r="D447" s="5"/>
    </row>
    <row r="448" spans="1:4" x14ac:dyDescent="0.25">
      <c r="A448" s="1"/>
      <c r="C448" s="9"/>
      <c r="D448" s="5"/>
    </row>
    <row r="449" spans="1:4" x14ac:dyDescent="0.25">
      <c r="A449" s="1"/>
      <c r="C449" s="9"/>
      <c r="D449" s="5"/>
    </row>
    <row r="450" spans="1:4" x14ac:dyDescent="0.25">
      <c r="A450" s="1"/>
      <c r="C450" s="9"/>
      <c r="D450" s="5"/>
    </row>
    <row r="451" spans="1:4" x14ac:dyDescent="0.25">
      <c r="A451" s="1"/>
      <c r="C451" s="9"/>
      <c r="D451" s="5"/>
    </row>
    <row r="452" spans="1:4" x14ac:dyDescent="0.25">
      <c r="A452" s="1"/>
      <c r="C452" s="9"/>
      <c r="D452" s="5"/>
    </row>
    <row r="453" spans="1:4" x14ac:dyDescent="0.25">
      <c r="A453" s="1"/>
      <c r="C453" s="9"/>
      <c r="D453" s="5"/>
    </row>
    <row r="454" spans="1:4" x14ac:dyDescent="0.25">
      <c r="A454" s="1"/>
      <c r="C454" s="9"/>
      <c r="D454" s="5"/>
    </row>
    <row r="455" spans="1:4" x14ac:dyDescent="0.25">
      <c r="A455" s="1"/>
      <c r="C455" s="9"/>
      <c r="D455" s="5"/>
    </row>
    <row r="456" spans="1:4" x14ac:dyDescent="0.25">
      <c r="A456" s="1"/>
      <c r="C456" s="9"/>
      <c r="D456" s="5"/>
    </row>
    <row r="457" spans="1:4" x14ac:dyDescent="0.25">
      <c r="A457" s="1"/>
      <c r="C457" s="9"/>
      <c r="D457" s="5"/>
    </row>
    <row r="458" spans="1:4" x14ac:dyDescent="0.25">
      <c r="A458" s="1"/>
      <c r="C458" s="9"/>
      <c r="D458" s="5"/>
    </row>
    <row r="459" spans="1:4" x14ac:dyDescent="0.25">
      <c r="A459" s="1"/>
      <c r="C459" s="9"/>
      <c r="D459" s="5"/>
    </row>
    <row r="460" spans="1:4" x14ac:dyDescent="0.25">
      <c r="A460" s="1"/>
      <c r="C460" s="9"/>
      <c r="D460" s="5"/>
    </row>
    <row r="461" spans="1:4" x14ac:dyDescent="0.25">
      <c r="A461" s="1"/>
      <c r="C461" s="9"/>
      <c r="D461" s="5"/>
    </row>
    <row r="462" spans="1:4" x14ac:dyDescent="0.25">
      <c r="A462" s="1"/>
      <c r="C462" s="9"/>
      <c r="D462" s="5"/>
    </row>
    <row r="463" spans="1:4" x14ac:dyDescent="0.25">
      <c r="A463" s="1"/>
      <c r="C463" s="9"/>
      <c r="D463" s="5"/>
    </row>
    <row r="464" spans="1:4" x14ac:dyDescent="0.25">
      <c r="A464" s="1"/>
      <c r="C464" s="9"/>
      <c r="D464" s="5"/>
    </row>
    <row r="465" spans="1:4" x14ac:dyDescent="0.25">
      <c r="A465" s="1"/>
      <c r="C465" s="9"/>
      <c r="D465" s="5"/>
    </row>
    <row r="466" spans="1:4" x14ac:dyDescent="0.25">
      <c r="A466" s="1"/>
      <c r="C466" s="9"/>
      <c r="D466" s="5"/>
    </row>
    <row r="467" spans="1:4" x14ac:dyDescent="0.25">
      <c r="A467" s="1"/>
      <c r="C467" s="9"/>
      <c r="D467" s="5"/>
    </row>
    <row r="468" spans="1:4" x14ac:dyDescent="0.25">
      <c r="A468" s="1"/>
      <c r="C468" s="9"/>
      <c r="D468" s="5"/>
    </row>
    <row r="469" spans="1:4" x14ac:dyDescent="0.25">
      <c r="A469" s="1"/>
      <c r="C469" s="9"/>
      <c r="D469" s="5"/>
    </row>
    <row r="470" spans="1:4" x14ac:dyDescent="0.25">
      <c r="A470" s="1"/>
      <c r="C470" s="9"/>
      <c r="D470" s="5"/>
    </row>
    <row r="471" spans="1:4" x14ac:dyDescent="0.25">
      <c r="A471" s="1"/>
      <c r="C471" s="9"/>
      <c r="D471" s="5"/>
    </row>
    <row r="472" spans="1:4" x14ac:dyDescent="0.25">
      <c r="A472" s="1"/>
      <c r="C472" s="9"/>
      <c r="D472" s="5"/>
    </row>
    <row r="473" spans="1:4" x14ac:dyDescent="0.25">
      <c r="A473" s="1"/>
      <c r="C473" s="9"/>
      <c r="D473" s="5"/>
    </row>
    <row r="474" spans="1:4" x14ac:dyDescent="0.25">
      <c r="A474" s="1"/>
      <c r="C474" s="9"/>
      <c r="D474" s="5"/>
    </row>
    <row r="475" spans="1:4" x14ac:dyDescent="0.25">
      <c r="A475" s="1"/>
      <c r="C475" s="9"/>
      <c r="D475" s="5"/>
    </row>
    <row r="476" spans="1:4" x14ac:dyDescent="0.25">
      <c r="A476" s="1"/>
      <c r="C476" s="9"/>
      <c r="D476" s="5"/>
    </row>
    <row r="477" spans="1:4" x14ac:dyDescent="0.25">
      <c r="A477" s="1"/>
      <c r="C477" s="9"/>
      <c r="D477" s="5"/>
    </row>
    <row r="478" spans="1:4" x14ac:dyDescent="0.25">
      <c r="A478" s="1"/>
      <c r="C478" s="9"/>
      <c r="D478" s="5"/>
    </row>
    <row r="479" spans="1:4" x14ac:dyDescent="0.25">
      <c r="A479" s="1"/>
      <c r="C479" s="9"/>
      <c r="D479" s="5"/>
    </row>
    <row r="480" spans="1:4" x14ac:dyDescent="0.25">
      <c r="A480" s="1"/>
      <c r="C480" s="9"/>
      <c r="D480" s="5"/>
    </row>
    <row r="481" spans="1:4" x14ac:dyDescent="0.25">
      <c r="A481" s="1"/>
      <c r="C481" s="9"/>
      <c r="D481" s="5"/>
    </row>
    <row r="482" spans="1:4" x14ac:dyDescent="0.25">
      <c r="A482" s="1"/>
      <c r="C482" s="9"/>
      <c r="D482" s="5"/>
    </row>
    <row r="483" spans="1:4" x14ac:dyDescent="0.25">
      <c r="A483" s="1"/>
      <c r="C483" s="9"/>
      <c r="D483" s="5"/>
    </row>
    <row r="484" spans="1:4" x14ac:dyDescent="0.25">
      <c r="A484" s="1"/>
      <c r="C484" s="9"/>
      <c r="D484" s="5"/>
    </row>
    <row r="485" spans="1:4" x14ac:dyDescent="0.25">
      <c r="A485" s="1"/>
      <c r="C485" s="9"/>
      <c r="D485" s="5"/>
    </row>
    <row r="486" spans="1:4" x14ac:dyDescent="0.25">
      <c r="A486" s="1"/>
      <c r="C486" s="9"/>
      <c r="D486" s="5"/>
    </row>
    <row r="487" spans="1:4" x14ac:dyDescent="0.25">
      <c r="A487" s="1"/>
      <c r="C487" s="9"/>
      <c r="D487" s="5"/>
    </row>
    <row r="488" spans="1:4" x14ac:dyDescent="0.25">
      <c r="A488" s="1"/>
      <c r="C488" s="9"/>
      <c r="D488" s="5"/>
    </row>
    <row r="489" spans="1:4" x14ac:dyDescent="0.25">
      <c r="A489" s="1"/>
      <c r="C489" s="9"/>
      <c r="D489" s="5"/>
    </row>
    <row r="490" spans="1:4" x14ac:dyDescent="0.25">
      <c r="A490" s="1"/>
      <c r="C490" s="9"/>
      <c r="D490" s="5"/>
    </row>
    <row r="491" spans="1:4" x14ac:dyDescent="0.25">
      <c r="A491" s="1"/>
      <c r="C491" s="9"/>
      <c r="D491" s="5"/>
    </row>
    <row r="492" spans="1:4" x14ac:dyDescent="0.25">
      <c r="A492" s="1"/>
      <c r="C492" s="9"/>
      <c r="D492" s="5"/>
    </row>
    <row r="493" spans="1:4" x14ac:dyDescent="0.25">
      <c r="A493" s="1"/>
      <c r="C493" s="9"/>
      <c r="D493" s="5"/>
    </row>
    <row r="494" spans="1:4" x14ac:dyDescent="0.25">
      <c r="A494" s="1"/>
      <c r="C494" s="9"/>
      <c r="D494" s="5"/>
    </row>
    <row r="495" spans="1:4" x14ac:dyDescent="0.25">
      <c r="A495" s="1"/>
      <c r="C495" s="9"/>
      <c r="D495" s="5"/>
    </row>
    <row r="496" spans="1:4" x14ac:dyDescent="0.25">
      <c r="A496" s="1"/>
      <c r="C496" s="9"/>
      <c r="D496" s="5"/>
    </row>
    <row r="497" spans="1:4" x14ac:dyDescent="0.25">
      <c r="A497" s="1"/>
      <c r="C497" s="9"/>
      <c r="D497" s="5"/>
    </row>
    <row r="498" spans="1:4" x14ac:dyDescent="0.25">
      <c r="A498" s="1"/>
      <c r="C498" s="9"/>
      <c r="D498" s="5"/>
    </row>
    <row r="499" spans="1:4" x14ac:dyDescent="0.25">
      <c r="A499" s="1"/>
      <c r="C499" s="9"/>
      <c r="D499" s="5"/>
    </row>
    <row r="500" spans="1:4" x14ac:dyDescent="0.25">
      <c r="A500" s="1"/>
      <c r="C500" s="9"/>
      <c r="D500" s="5"/>
    </row>
    <row r="501" spans="1:4" x14ac:dyDescent="0.25">
      <c r="A501" s="1"/>
      <c r="C501" s="9"/>
      <c r="D501" s="5"/>
    </row>
    <row r="502" spans="1:4" x14ac:dyDescent="0.25">
      <c r="A502" s="1"/>
      <c r="C502" s="9"/>
      <c r="D502" s="5"/>
    </row>
    <row r="503" spans="1:4" x14ac:dyDescent="0.25">
      <c r="A503" s="1"/>
      <c r="C503" s="9"/>
      <c r="D503" s="5"/>
    </row>
    <row r="504" spans="1:4" x14ac:dyDescent="0.25">
      <c r="A504" s="1"/>
      <c r="C504" s="9"/>
      <c r="D504" s="5"/>
    </row>
    <row r="505" spans="1:4" x14ac:dyDescent="0.25">
      <c r="A505" s="1"/>
      <c r="C505" s="9"/>
      <c r="D505" s="5"/>
    </row>
    <row r="506" spans="1:4" x14ac:dyDescent="0.25">
      <c r="A506" s="1"/>
      <c r="C506" s="9"/>
      <c r="D506" s="5"/>
    </row>
    <row r="507" spans="1:4" x14ac:dyDescent="0.25">
      <c r="A507" s="1"/>
      <c r="C507" s="9"/>
      <c r="D507" s="5"/>
    </row>
    <row r="508" spans="1:4" x14ac:dyDescent="0.25">
      <c r="A508" s="1"/>
      <c r="C508" s="9"/>
      <c r="D508" s="5"/>
    </row>
    <row r="509" spans="1:4" x14ac:dyDescent="0.25">
      <c r="A509" s="1"/>
      <c r="C509" s="9"/>
      <c r="D509" s="5"/>
    </row>
    <row r="510" spans="1:4" x14ac:dyDescent="0.25">
      <c r="A510" s="1"/>
      <c r="C510" s="9"/>
      <c r="D510" s="5"/>
    </row>
    <row r="511" spans="1:4" x14ac:dyDescent="0.25">
      <c r="A511" s="1"/>
      <c r="C511" s="9"/>
      <c r="D511" s="5"/>
    </row>
    <row r="512" spans="1:4" x14ac:dyDescent="0.25">
      <c r="A512" s="1"/>
      <c r="C512" s="9"/>
      <c r="D512" s="5"/>
    </row>
    <row r="513" spans="1:4" x14ac:dyDescent="0.25">
      <c r="A513" s="1"/>
      <c r="C513" s="9"/>
      <c r="D513" s="5"/>
    </row>
    <row r="514" spans="1:4" x14ac:dyDescent="0.25">
      <c r="A514" s="1"/>
      <c r="C514" s="9"/>
      <c r="D514" s="5"/>
    </row>
    <row r="515" spans="1:4" x14ac:dyDescent="0.25">
      <c r="A515" s="1"/>
      <c r="C515" s="9"/>
      <c r="D515" s="5"/>
    </row>
    <row r="516" spans="1:4" x14ac:dyDescent="0.25">
      <c r="A516" s="1"/>
      <c r="C516" s="9"/>
      <c r="D516" s="5"/>
    </row>
    <row r="517" spans="1:4" x14ac:dyDescent="0.25">
      <c r="A517" s="1"/>
      <c r="C517" s="9"/>
      <c r="D517" s="5"/>
    </row>
    <row r="518" spans="1:4" x14ac:dyDescent="0.25">
      <c r="A518" s="1"/>
      <c r="C518" s="9"/>
      <c r="D518" s="5"/>
    </row>
    <row r="519" spans="1:4" x14ac:dyDescent="0.25">
      <c r="A519" s="1"/>
      <c r="C519" s="9"/>
      <c r="D519" s="5"/>
    </row>
    <row r="520" spans="1:4" x14ac:dyDescent="0.25">
      <c r="A520" s="1"/>
      <c r="C520" s="9"/>
      <c r="D520" s="5"/>
    </row>
    <row r="521" spans="1:4" x14ac:dyDescent="0.25">
      <c r="A521" s="1"/>
      <c r="C521" s="9"/>
      <c r="D521" s="5"/>
    </row>
    <row r="522" spans="1:4" x14ac:dyDescent="0.25">
      <c r="A522" s="1"/>
      <c r="C522" s="9"/>
      <c r="D522" s="5"/>
    </row>
    <row r="523" spans="1:4" x14ac:dyDescent="0.25">
      <c r="A523" s="1"/>
      <c r="C523" s="9"/>
      <c r="D523" s="5"/>
    </row>
    <row r="524" spans="1:4" x14ac:dyDescent="0.25">
      <c r="A524" s="1"/>
      <c r="C524" s="9"/>
      <c r="D524" s="5"/>
    </row>
    <row r="525" spans="1:4" x14ac:dyDescent="0.25">
      <c r="A525" s="1"/>
      <c r="C525" s="9"/>
      <c r="D525" s="5"/>
    </row>
    <row r="526" spans="1:4" x14ac:dyDescent="0.25">
      <c r="A526" s="1"/>
      <c r="C526" s="9"/>
      <c r="D526" s="5"/>
    </row>
    <row r="527" spans="1:4" x14ac:dyDescent="0.25">
      <c r="A527" s="1"/>
      <c r="C527" s="9"/>
      <c r="D527" s="5"/>
    </row>
    <row r="528" spans="1:4" x14ac:dyDescent="0.25">
      <c r="A528" s="1"/>
      <c r="C528" s="9"/>
      <c r="D528" s="5"/>
    </row>
    <row r="529" spans="1:4" x14ac:dyDescent="0.25">
      <c r="A529" s="1"/>
      <c r="C529" s="9"/>
      <c r="D529" s="5"/>
    </row>
    <row r="530" spans="1:4" x14ac:dyDescent="0.25">
      <c r="A530" s="1"/>
      <c r="C530" s="9"/>
      <c r="D530" s="5"/>
    </row>
    <row r="531" spans="1:4" x14ac:dyDescent="0.25">
      <c r="A531" s="1"/>
      <c r="C531" s="9"/>
      <c r="D531" s="5"/>
    </row>
    <row r="532" spans="1:4" x14ac:dyDescent="0.25">
      <c r="A532" s="1"/>
      <c r="C532" s="9"/>
      <c r="D532" s="5"/>
    </row>
    <row r="533" spans="1:4" x14ac:dyDescent="0.25">
      <c r="A533" s="1"/>
      <c r="C533" s="9"/>
      <c r="D533" s="5"/>
    </row>
    <row r="534" spans="1:4" x14ac:dyDescent="0.25">
      <c r="A534" s="1"/>
      <c r="C534" s="9"/>
      <c r="D534" s="5"/>
    </row>
    <row r="535" spans="1:4" x14ac:dyDescent="0.25">
      <c r="A535" s="1"/>
      <c r="C535" s="9"/>
      <c r="D535" s="5"/>
    </row>
    <row r="536" spans="1:4" x14ac:dyDescent="0.25">
      <c r="A536" s="1"/>
      <c r="C536" s="9"/>
      <c r="D536" s="5"/>
    </row>
    <row r="537" spans="1:4" x14ac:dyDescent="0.25">
      <c r="A537" s="1"/>
      <c r="C537" s="9"/>
      <c r="D537" s="5"/>
    </row>
    <row r="538" spans="1:4" x14ac:dyDescent="0.25">
      <c r="A538" s="1"/>
      <c r="C538" s="9"/>
      <c r="D538" s="5"/>
    </row>
    <row r="539" spans="1:4" x14ac:dyDescent="0.25">
      <c r="A539" s="1"/>
      <c r="C539" s="9"/>
      <c r="D539" s="5"/>
    </row>
    <row r="540" spans="1:4" x14ac:dyDescent="0.25">
      <c r="A540" s="1"/>
      <c r="C540" s="9"/>
      <c r="D540" s="5"/>
    </row>
    <row r="541" spans="1:4" x14ac:dyDescent="0.25">
      <c r="A541" s="1"/>
      <c r="C541" s="9"/>
      <c r="D541" s="5"/>
    </row>
    <row r="542" spans="1:4" x14ac:dyDescent="0.25">
      <c r="A542" s="1"/>
      <c r="C542" s="9"/>
      <c r="D542" s="5"/>
    </row>
    <row r="543" spans="1:4" x14ac:dyDescent="0.25">
      <c r="A543" s="1"/>
      <c r="C543" s="9"/>
      <c r="D543" s="5"/>
    </row>
    <row r="544" spans="1:4" x14ac:dyDescent="0.25">
      <c r="A544" s="1"/>
      <c r="C544" s="9"/>
      <c r="D544" s="5"/>
    </row>
    <row r="545" spans="1:4" x14ac:dyDescent="0.25">
      <c r="A545" s="1"/>
      <c r="C545" s="9"/>
      <c r="D545" s="5"/>
    </row>
    <row r="546" spans="1:4" x14ac:dyDescent="0.25">
      <c r="A546" s="1"/>
      <c r="C546" s="9"/>
      <c r="D546" s="5"/>
    </row>
    <row r="547" spans="1:4" x14ac:dyDescent="0.25">
      <c r="A547" s="1"/>
      <c r="C547" s="9"/>
      <c r="D547" s="5"/>
    </row>
    <row r="548" spans="1:4" x14ac:dyDescent="0.25">
      <c r="A548" s="1"/>
      <c r="C548" s="9"/>
      <c r="D548" s="5"/>
    </row>
    <row r="549" spans="1:4" x14ac:dyDescent="0.25">
      <c r="A549" s="1"/>
      <c r="C549" s="9"/>
      <c r="D549" s="5"/>
    </row>
    <row r="550" spans="1:4" x14ac:dyDescent="0.25">
      <c r="A550" s="1"/>
      <c r="C550" s="9"/>
      <c r="D550" s="5"/>
    </row>
    <row r="551" spans="1:4" x14ac:dyDescent="0.25">
      <c r="A551" s="1"/>
      <c r="C551" s="9"/>
      <c r="D551" s="5"/>
    </row>
    <row r="552" spans="1:4" x14ac:dyDescent="0.25">
      <c r="A552" s="1"/>
      <c r="C552" s="9"/>
      <c r="D552" s="5"/>
    </row>
    <row r="553" spans="1:4" x14ac:dyDescent="0.25">
      <c r="A553" s="1"/>
      <c r="C553" s="9"/>
      <c r="D553" s="5"/>
    </row>
    <row r="554" spans="1:4" x14ac:dyDescent="0.25">
      <c r="A554" s="1"/>
      <c r="C554" s="9"/>
      <c r="D554" s="5"/>
    </row>
    <row r="555" spans="1:4" x14ac:dyDescent="0.25">
      <c r="A555" s="1"/>
      <c r="C555" s="9"/>
      <c r="D555" s="5"/>
    </row>
    <row r="556" spans="1:4" x14ac:dyDescent="0.25">
      <c r="A556" s="1"/>
      <c r="C556" s="9"/>
      <c r="D556" s="5"/>
    </row>
    <row r="557" spans="1:4" x14ac:dyDescent="0.25">
      <c r="A557" s="1"/>
      <c r="C557" s="9"/>
      <c r="D557" s="5"/>
    </row>
    <row r="558" spans="1:4" x14ac:dyDescent="0.25">
      <c r="A558" s="1"/>
      <c r="C558" s="9"/>
      <c r="D558" s="5"/>
    </row>
    <row r="559" spans="1:4" x14ac:dyDescent="0.25">
      <c r="A559" s="1"/>
      <c r="C559" s="9"/>
      <c r="D559" s="5"/>
    </row>
    <row r="560" spans="1:4" x14ac:dyDescent="0.25">
      <c r="A560" s="1"/>
      <c r="C560" s="9"/>
      <c r="D560" s="5"/>
    </row>
    <row r="561" spans="1:4" x14ac:dyDescent="0.25">
      <c r="A561" s="1"/>
      <c r="C561" s="9"/>
      <c r="D561" s="5"/>
    </row>
    <row r="562" spans="1:4" x14ac:dyDescent="0.25">
      <c r="A562" s="1"/>
      <c r="C562" s="9"/>
      <c r="D562" s="5"/>
    </row>
    <row r="563" spans="1:4" x14ac:dyDescent="0.25">
      <c r="A563" s="1"/>
      <c r="C563" s="9"/>
      <c r="D563" s="5"/>
    </row>
    <row r="564" spans="1:4" x14ac:dyDescent="0.25">
      <c r="A564" s="1"/>
      <c r="C564" s="9"/>
      <c r="D564" s="5"/>
    </row>
    <row r="565" spans="1:4" x14ac:dyDescent="0.25">
      <c r="A565" s="1"/>
      <c r="C565" s="9"/>
      <c r="D565" s="5"/>
    </row>
    <row r="566" spans="1:4" x14ac:dyDescent="0.25">
      <c r="A566" s="1"/>
      <c r="C566" s="9"/>
      <c r="D566" s="5"/>
    </row>
    <row r="567" spans="1:4" x14ac:dyDescent="0.25">
      <c r="A567" s="1"/>
      <c r="C567" s="9"/>
      <c r="D567" s="5"/>
    </row>
    <row r="568" spans="1:4" x14ac:dyDescent="0.25">
      <c r="A568" s="1"/>
      <c r="C568" s="9"/>
      <c r="D568" s="5"/>
    </row>
    <row r="569" spans="1:4" x14ac:dyDescent="0.25">
      <c r="A569" s="1"/>
      <c r="C569" s="9"/>
      <c r="D569" s="5"/>
    </row>
    <row r="570" spans="1:4" s="7" customFormat="1" x14ac:dyDescent="0.25">
      <c r="A570" s="1"/>
      <c r="B570"/>
      <c r="C570" s="9"/>
      <c r="D570" s="5"/>
    </row>
    <row r="571" spans="1:4" s="7" customFormat="1" x14ac:dyDescent="0.25">
      <c r="A571" s="1"/>
      <c r="B571"/>
      <c r="C571" s="9"/>
      <c r="D571" s="5"/>
    </row>
    <row r="572" spans="1:4" s="7" customFormat="1" x14ac:dyDescent="0.25">
      <c r="A572" s="1"/>
      <c r="B572"/>
      <c r="C572" s="9"/>
      <c r="D572" s="5"/>
    </row>
    <row r="573" spans="1:4" s="7" customFormat="1" x14ac:dyDescent="0.25">
      <c r="A573" s="1"/>
      <c r="B573"/>
      <c r="C573" s="9"/>
      <c r="D573" s="5"/>
    </row>
    <row r="574" spans="1:4" s="7" customFormat="1" x14ac:dyDescent="0.25">
      <c r="A574" s="1"/>
      <c r="B574"/>
      <c r="C574" s="9"/>
      <c r="D574" s="5"/>
    </row>
    <row r="575" spans="1:4" s="7" customFormat="1" x14ac:dyDescent="0.25">
      <c r="A575" s="1"/>
      <c r="B575"/>
      <c r="C575" s="9"/>
      <c r="D575" s="5"/>
    </row>
    <row r="576" spans="1:4" s="7" customFormat="1" x14ac:dyDescent="0.25">
      <c r="A576" s="1"/>
      <c r="B576"/>
      <c r="C576" s="9"/>
      <c r="D576" s="5"/>
    </row>
    <row r="577" spans="1:4" s="7" customFormat="1" x14ac:dyDescent="0.25">
      <c r="A577" s="1"/>
      <c r="B577"/>
      <c r="C577" s="9"/>
      <c r="D577" s="5"/>
    </row>
    <row r="578" spans="1:4" s="7" customFormat="1" x14ac:dyDescent="0.25">
      <c r="A578" s="1"/>
      <c r="B578"/>
      <c r="C578" s="9"/>
      <c r="D578" s="5"/>
    </row>
    <row r="579" spans="1:4" s="7" customFormat="1" x14ac:dyDescent="0.25">
      <c r="A579" s="1"/>
      <c r="B579"/>
      <c r="C579" s="9"/>
      <c r="D579" s="5"/>
    </row>
    <row r="580" spans="1:4" s="7" customFormat="1" x14ac:dyDescent="0.25">
      <c r="A580" s="1"/>
      <c r="B580"/>
      <c r="C580" s="9"/>
      <c r="D580" s="5"/>
    </row>
    <row r="581" spans="1:4" s="7" customFormat="1" x14ac:dyDescent="0.25">
      <c r="A581" s="1"/>
      <c r="B581"/>
      <c r="C581" s="9"/>
      <c r="D581" s="5"/>
    </row>
    <row r="582" spans="1:4" s="7" customFormat="1" x14ac:dyDescent="0.25">
      <c r="A582" s="1"/>
      <c r="B582"/>
      <c r="C582" s="9"/>
      <c r="D582" s="5"/>
    </row>
    <row r="583" spans="1:4" s="7" customFormat="1" x14ac:dyDescent="0.25">
      <c r="A583" s="1"/>
      <c r="B583"/>
      <c r="C583" s="9"/>
      <c r="D583" s="5"/>
    </row>
    <row r="584" spans="1:4" s="7" customFormat="1" x14ac:dyDescent="0.25">
      <c r="A584" s="1"/>
      <c r="B584"/>
      <c r="C584" s="9"/>
      <c r="D584" s="5"/>
    </row>
    <row r="585" spans="1:4" s="7" customFormat="1" x14ac:dyDescent="0.25">
      <c r="A585" s="1"/>
      <c r="B585"/>
      <c r="C585" s="9"/>
      <c r="D585" s="5"/>
    </row>
    <row r="586" spans="1:4" s="7" customFormat="1" ht="15.75" thickBot="1" x14ac:dyDescent="0.3">
      <c r="A586" s="2"/>
      <c r="B586" s="3"/>
      <c r="C586" s="15"/>
      <c r="D586" s="6"/>
    </row>
    <row r="587" spans="1:4" x14ac:dyDescent="0.25">
      <c r="C587" s="9"/>
    </row>
    <row r="588" spans="1:4" x14ac:dyDescent="0.25">
      <c r="C588" s="9"/>
    </row>
    <row r="589" spans="1:4" x14ac:dyDescent="0.25">
      <c r="C589" s="9"/>
    </row>
    <row r="590" spans="1:4" x14ac:dyDescent="0.25">
      <c r="C590" s="9"/>
    </row>
    <row r="591" spans="1:4" x14ac:dyDescent="0.25">
      <c r="C591" s="9"/>
    </row>
    <row r="592" spans="1:4" x14ac:dyDescent="0.25">
      <c r="C592" s="9"/>
    </row>
    <row r="593" spans="3:3" x14ac:dyDescent="0.25">
      <c r="C593" s="9"/>
    </row>
    <row r="594" spans="3:3" x14ac:dyDescent="0.25">
      <c r="C594" s="9"/>
    </row>
    <row r="595" spans="3:3" x14ac:dyDescent="0.25">
      <c r="C595" s="9"/>
    </row>
    <row r="596" spans="3:3" x14ac:dyDescent="0.25">
      <c r="C596" s="9"/>
    </row>
    <row r="597" spans="3:3" x14ac:dyDescent="0.25">
      <c r="C597" s="9"/>
    </row>
    <row r="598" spans="3:3" x14ac:dyDescent="0.25">
      <c r="C598" s="9"/>
    </row>
    <row r="599" spans="3:3" x14ac:dyDescent="0.25">
      <c r="C599" s="9"/>
    </row>
    <row r="600" spans="3:3" x14ac:dyDescent="0.25">
      <c r="C600" s="9"/>
    </row>
    <row r="601" spans="3:3" x14ac:dyDescent="0.25">
      <c r="C601" s="9"/>
    </row>
    <row r="602" spans="3:3" x14ac:dyDescent="0.25">
      <c r="C602" s="9"/>
    </row>
    <row r="603" spans="3:3" x14ac:dyDescent="0.25">
      <c r="C603" s="9"/>
    </row>
    <row r="604" spans="3:3" x14ac:dyDescent="0.25">
      <c r="C604" s="9"/>
    </row>
    <row r="605" spans="3:3" x14ac:dyDescent="0.25">
      <c r="C605" s="9"/>
    </row>
  </sheetData>
  <mergeCells count="2">
    <mergeCell ref="A1:B1"/>
    <mergeCell ref="A2:D2"/>
  </mergeCells>
  <conditionalFormatting sqref="D227:D233 D214:D215 D187:D189 D159:D162 D116:D117 D24 D1:D16 D26:D30 D32:D33 D40:D41 D52 D54 D57:D58 D61 D63:D65 D69 D75 D80 D87 D89 D119 D130 D136:D138 D145 D168:D169 D172 D179:D180 D193 D198:D200 D217:D225 D235 D251:D252 D150:D153 D156:D157 D240 D202:D204 D243:D246 D248:D249 D265:D276 D278:D285 D295:D307 D309:D314 D324:D328 D317:D321 D358:D1048576">
    <cfRule type="duplicateValues" dxfId="36" priority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38"/>
  <sheetViews>
    <sheetView topLeftCell="A5" workbookViewId="0">
      <selection activeCell="B15" sqref="B15"/>
    </sheetView>
  </sheetViews>
  <sheetFormatPr baseColWidth="10" defaultRowHeight="15" x14ac:dyDescent="0.25"/>
  <cols>
    <col min="1" max="1" width="37.7109375" customWidth="1"/>
    <col min="2" max="2" width="61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2424</v>
      </c>
      <c r="B1" s="36"/>
      <c r="C1" s="8"/>
      <c r="D1" s="4"/>
    </row>
    <row r="2" spans="1:4" ht="31.15" customHeight="1" thickBot="1" x14ac:dyDescent="0.3">
      <c r="A2" s="33" t="s">
        <v>2078</v>
      </c>
      <c r="B2" s="34"/>
      <c r="C2" s="34"/>
      <c r="D2" s="35"/>
    </row>
    <row r="3" spans="1:4" ht="21" customHeight="1" thickBot="1" x14ac:dyDescent="0.3">
      <c r="A3" s="11" t="s">
        <v>9</v>
      </c>
      <c r="B3" s="12" t="s">
        <v>2</v>
      </c>
      <c r="C3" s="13" t="s">
        <v>3</v>
      </c>
      <c r="D3" s="14" t="s">
        <v>4</v>
      </c>
    </row>
    <row r="4" spans="1:4" x14ac:dyDescent="0.25">
      <c r="A4" s="1" t="s">
        <v>215</v>
      </c>
      <c r="B4" t="s">
        <v>218</v>
      </c>
      <c r="C4" s="9">
        <v>44201</v>
      </c>
      <c r="D4" s="5">
        <v>9757.14</v>
      </c>
    </row>
    <row r="5" spans="1:4" x14ac:dyDescent="0.25">
      <c r="A5" s="1" t="s">
        <v>215</v>
      </c>
      <c r="B5" t="s">
        <v>218</v>
      </c>
      <c r="C5" s="9">
        <v>44210</v>
      </c>
      <c r="D5" s="5">
        <v>24093.62</v>
      </c>
    </row>
    <row r="6" spans="1:4" x14ac:dyDescent="0.25">
      <c r="A6" s="1" t="s">
        <v>2080</v>
      </c>
      <c r="B6" t="s">
        <v>2081</v>
      </c>
      <c r="C6" s="9">
        <v>44224</v>
      </c>
      <c r="D6" s="5">
        <v>259383</v>
      </c>
    </row>
    <row r="7" spans="1:4" x14ac:dyDescent="0.25">
      <c r="A7" s="1" t="s">
        <v>215</v>
      </c>
      <c r="B7" t="s">
        <v>218</v>
      </c>
      <c r="C7" s="9">
        <v>44250</v>
      </c>
      <c r="D7" s="5">
        <v>8104.58</v>
      </c>
    </row>
    <row r="8" spans="1:4" x14ac:dyDescent="0.25">
      <c r="A8" s="1" t="s">
        <v>2186</v>
      </c>
      <c r="B8" t="s">
        <v>2187</v>
      </c>
      <c r="C8" s="9">
        <v>44257</v>
      </c>
      <c r="D8" s="5">
        <v>854.16</v>
      </c>
    </row>
    <row r="9" spans="1:4" x14ac:dyDescent="0.25">
      <c r="A9" s="1" t="s">
        <v>215</v>
      </c>
      <c r="B9" t="s">
        <v>218</v>
      </c>
      <c r="C9" s="9">
        <v>44282</v>
      </c>
      <c r="D9" s="5">
        <v>18124.830000000002</v>
      </c>
    </row>
    <row r="10" spans="1:4" x14ac:dyDescent="0.25">
      <c r="A10" s="1" t="s">
        <v>2225</v>
      </c>
      <c r="B10" t="s">
        <v>2226</v>
      </c>
      <c r="C10" s="9">
        <v>44293</v>
      </c>
      <c r="D10" s="5">
        <v>4345.5</v>
      </c>
    </row>
    <row r="11" spans="1:4" x14ac:dyDescent="0.25">
      <c r="A11" s="1" t="s">
        <v>2227</v>
      </c>
      <c r="B11" t="s">
        <v>2228</v>
      </c>
      <c r="C11" s="9">
        <v>44298</v>
      </c>
      <c r="D11" s="5">
        <v>2129.34</v>
      </c>
    </row>
    <row r="12" spans="1:4" x14ac:dyDescent="0.25">
      <c r="A12" s="1" t="s">
        <v>215</v>
      </c>
      <c r="B12" t="s">
        <v>218</v>
      </c>
      <c r="C12" s="9">
        <v>44308</v>
      </c>
      <c r="D12" s="5">
        <v>1887.29</v>
      </c>
    </row>
    <row r="13" spans="1:4" x14ac:dyDescent="0.25">
      <c r="A13" s="1" t="s">
        <v>215</v>
      </c>
      <c r="B13" t="s">
        <v>218</v>
      </c>
      <c r="C13" s="9">
        <v>44315</v>
      </c>
      <c r="D13" s="5">
        <v>3714.49</v>
      </c>
    </row>
    <row r="14" spans="1:4" x14ac:dyDescent="0.25">
      <c r="A14" s="1" t="s">
        <v>382</v>
      </c>
      <c r="B14" t="s">
        <v>2299</v>
      </c>
      <c r="C14" s="9">
        <v>44372</v>
      </c>
      <c r="D14" s="5">
        <v>12029.28</v>
      </c>
    </row>
    <row r="15" spans="1:4" x14ac:dyDescent="0.25">
      <c r="A15" s="1" t="s">
        <v>2320</v>
      </c>
      <c r="B15" t="s">
        <v>2321</v>
      </c>
      <c r="C15" s="9">
        <v>44384</v>
      </c>
      <c r="D15" s="5">
        <v>185000</v>
      </c>
    </row>
    <row r="16" spans="1:4" x14ac:dyDescent="0.25">
      <c r="A16" s="1" t="s">
        <v>215</v>
      </c>
      <c r="B16" t="s">
        <v>218</v>
      </c>
      <c r="C16" s="9">
        <v>44386</v>
      </c>
      <c r="D16" s="5">
        <v>34957.71</v>
      </c>
    </row>
    <row r="17" spans="1:4" x14ac:dyDescent="0.25">
      <c r="A17" s="1" t="s">
        <v>382</v>
      </c>
      <c r="B17" t="s">
        <v>2325</v>
      </c>
      <c r="C17" s="9">
        <v>44389</v>
      </c>
      <c r="D17" s="5">
        <v>12073.72</v>
      </c>
    </row>
    <row r="18" spans="1:4" x14ac:dyDescent="0.25">
      <c r="A18" s="1" t="s">
        <v>2322</v>
      </c>
      <c r="B18" t="s">
        <v>2326</v>
      </c>
      <c r="C18" s="9">
        <v>44397</v>
      </c>
      <c r="D18" s="5">
        <v>4884.4799999999996</v>
      </c>
    </row>
    <row r="19" spans="1:4" x14ac:dyDescent="0.25">
      <c r="A19" s="1" t="s">
        <v>215</v>
      </c>
      <c r="B19" t="s">
        <v>218</v>
      </c>
      <c r="C19" s="9">
        <v>44419</v>
      </c>
      <c r="D19" s="5">
        <v>953.07</v>
      </c>
    </row>
    <row r="20" spans="1:4" x14ac:dyDescent="0.25">
      <c r="A20" s="1" t="s">
        <v>2330</v>
      </c>
      <c r="B20" t="s">
        <v>2329</v>
      </c>
      <c r="C20" s="9">
        <v>44420</v>
      </c>
      <c r="D20" s="5">
        <v>31743</v>
      </c>
    </row>
    <row r="21" spans="1:4" x14ac:dyDescent="0.25">
      <c r="A21" s="1" t="s">
        <v>215</v>
      </c>
      <c r="B21" t="s">
        <v>218</v>
      </c>
      <c r="C21" s="9">
        <v>44434</v>
      </c>
      <c r="D21" s="5">
        <v>971.25</v>
      </c>
    </row>
    <row r="22" spans="1:4" x14ac:dyDescent="0.25">
      <c r="A22" s="1" t="s">
        <v>2320</v>
      </c>
      <c r="B22" t="s">
        <v>2368</v>
      </c>
      <c r="C22" s="9">
        <v>44454</v>
      </c>
      <c r="D22" s="5">
        <v>225000</v>
      </c>
    </row>
    <row r="23" spans="1:4" x14ac:dyDescent="0.25">
      <c r="A23" s="1" t="s">
        <v>215</v>
      </c>
      <c r="B23" t="s">
        <v>218</v>
      </c>
      <c r="C23" s="9">
        <v>44459</v>
      </c>
      <c r="D23" s="5">
        <v>4972.66</v>
      </c>
    </row>
    <row r="24" spans="1:4" x14ac:dyDescent="0.25">
      <c r="A24" s="1" t="s">
        <v>2080</v>
      </c>
      <c r="B24" t="s">
        <v>2397</v>
      </c>
      <c r="C24" s="9">
        <v>44475</v>
      </c>
      <c r="D24" s="5">
        <v>23000</v>
      </c>
    </row>
    <row r="25" spans="1:4" x14ac:dyDescent="0.25">
      <c r="A25" s="1" t="s">
        <v>2080</v>
      </c>
      <c r="B25" t="s">
        <v>2399</v>
      </c>
      <c r="C25" s="9">
        <v>44482</v>
      </c>
      <c r="D25" s="5">
        <v>335260</v>
      </c>
    </row>
    <row r="26" spans="1:4" x14ac:dyDescent="0.25">
      <c r="A26" s="1" t="s">
        <v>382</v>
      </c>
      <c r="B26" t="s">
        <v>2421</v>
      </c>
      <c r="C26" s="9">
        <v>44510</v>
      </c>
      <c r="D26" s="5">
        <v>12041.13</v>
      </c>
    </row>
    <row r="27" spans="1:4" x14ac:dyDescent="0.25">
      <c r="A27" s="1" t="s">
        <v>215</v>
      </c>
      <c r="B27" t="s">
        <v>218</v>
      </c>
      <c r="C27" s="9">
        <v>44516</v>
      </c>
      <c r="D27" s="5">
        <v>4084.42</v>
      </c>
    </row>
    <row r="28" spans="1:4" x14ac:dyDescent="0.25">
      <c r="A28" s="1" t="s">
        <v>2320</v>
      </c>
      <c r="B28" t="s">
        <v>2423</v>
      </c>
      <c r="C28" s="9">
        <v>44526</v>
      </c>
      <c r="D28" s="5">
        <v>200000</v>
      </c>
    </row>
    <row r="29" spans="1:4" x14ac:dyDescent="0.25">
      <c r="A29" s="1" t="s">
        <v>2454</v>
      </c>
      <c r="B29" t="s">
        <v>2455</v>
      </c>
      <c r="C29" s="9">
        <v>44532</v>
      </c>
      <c r="D29" s="5">
        <v>2420</v>
      </c>
    </row>
    <row r="30" spans="1:4" x14ac:dyDescent="0.25">
      <c r="A30" s="1" t="s">
        <v>2080</v>
      </c>
      <c r="B30" t="s">
        <v>2456</v>
      </c>
      <c r="C30" s="9">
        <v>44538</v>
      </c>
      <c r="D30" s="5">
        <v>100000</v>
      </c>
    </row>
    <row r="31" spans="1:4" x14ac:dyDescent="0.25">
      <c r="A31" s="1" t="s">
        <v>1262</v>
      </c>
      <c r="B31" t="s">
        <v>2457</v>
      </c>
      <c r="C31" s="9">
        <v>44544</v>
      </c>
      <c r="D31" s="5">
        <v>24133.200000000001</v>
      </c>
    </row>
    <row r="32" spans="1:4" x14ac:dyDescent="0.25">
      <c r="A32" s="1" t="s">
        <v>2320</v>
      </c>
      <c r="B32" t="s">
        <v>2458</v>
      </c>
      <c r="C32" s="9">
        <v>44546</v>
      </c>
      <c r="D32" s="5">
        <v>185000</v>
      </c>
    </row>
    <row r="33" spans="1:4" x14ac:dyDescent="0.25">
      <c r="A33" s="1" t="s">
        <v>2459</v>
      </c>
      <c r="B33" t="s">
        <v>2460</v>
      </c>
      <c r="C33" s="9">
        <v>44553</v>
      </c>
      <c r="D33" s="5">
        <v>5831.15</v>
      </c>
    </row>
    <row r="34" spans="1:4" x14ac:dyDescent="0.25">
      <c r="A34" s="1" t="s">
        <v>2080</v>
      </c>
      <c r="B34" t="s">
        <v>2461</v>
      </c>
      <c r="C34" s="9">
        <v>44554</v>
      </c>
      <c r="D34" s="5">
        <v>105620</v>
      </c>
    </row>
    <row r="35" spans="1:4" x14ac:dyDescent="0.25">
      <c r="A35" s="1"/>
      <c r="C35" s="9"/>
      <c r="D35" s="5"/>
    </row>
    <row r="36" spans="1:4" x14ac:dyDescent="0.25">
      <c r="A36" s="1"/>
      <c r="C36" s="9"/>
      <c r="D36" s="5"/>
    </row>
    <row r="37" spans="1:4" x14ac:dyDescent="0.25">
      <c r="A37" s="1"/>
      <c r="C37" s="9"/>
      <c r="D37" s="5"/>
    </row>
    <row r="38" spans="1:4" x14ac:dyDescent="0.25">
      <c r="A38" s="1"/>
      <c r="C38" s="9"/>
      <c r="D38" s="5"/>
    </row>
    <row r="39" spans="1:4" x14ac:dyDescent="0.25">
      <c r="A39" s="1"/>
      <c r="C39" s="9"/>
      <c r="D39" s="5"/>
    </row>
    <row r="40" spans="1:4" x14ac:dyDescent="0.25">
      <c r="A40" s="1"/>
      <c r="C40" s="9"/>
      <c r="D40" s="5"/>
    </row>
    <row r="41" spans="1:4" x14ac:dyDescent="0.25">
      <c r="A41" s="1"/>
      <c r="C41" s="9"/>
      <c r="D41" s="5"/>
    </row>
    <row r="42" spans="1:4" x14ac:dyDescent="0.25">
      <c r="A42" s="1"/>
      <c r="C42" s="9"/>
      <c r="D42" s="5"/>
    </row>
    <row r="43" spans="1:4" x14ac:dyDescent="0.25">
      <c r="A43" s="1"/>
      <c r="C43" s="9"/>
      <c r="D43" s="5"/>
    </row>
    <row r="44" spans="1:4" x14ac:dyDescent="0.25">
      <c r="A44" s="1"/>
      <c r="C44" s="9"/>
      <c r="D44" s="5"/>
    </row>
    <row r="45" spans="1:4" x14ac:dyDescent="0.25">
      <c r="A45" s="1"/>
      <c r="C45" s="9"/>
      <c r="D45" s="5"/>
    </row>
    <row r="46" spans="1:4" x14ac:dyDescent="0.25">
      <c r="A46" s="1"/>
      <c r="C46" s="9"/>
      <c r="D46" s="5"/>
    </row>
    <row r="47" spans="1:4" x14ac:dyDescent="0.25">
      <c r="A47" s="1"/>
      <c r="C47" s="9"/>
      <c r="D47" s="5"/>
    </row>
    <row r="48" spans="1:4" x14ac:dyDescent="0.25">
      <c r="A48" s="1"/>
      <c r="C48" s="9"/>
      <c r="D48" s="5"/>
    </row>
    <row r="49" spans="1:4" x14ac:dyDescent="0.25">
      <c r="A49" s="1"/>
      <c r="C49" s="9"/>
      <c r="D49" s="5"/>
    </row>
    <row r="50" spans="1:4" x14ac:dyDescent="0.25">
      <c r="A50" s="1"/>
      <c r="C50" s="9"/>
      <c r="D50" s="5"/>
    </row>
    <row r="51" spans="1:4" x14ac:dyDescent="0.25">
      <c r="A51" s="1"/>
      <c r="C51" s="9"/>
      <c r="D51" s="5"/>
    </row>
    <row r="52" spans="1:4" x14ac:dyDescent="0.25">
      <c r="A52" s="1"/>
      <c r="C52" s="9"/>
      <c r="D52" s="5"/>
    </row>
    <row r="53" spans="1:4" x14ac:dyDescent="0.25">
      <c r="A53" s="1"/>
      <c r="C53" s="9"/>
      <c r="D53" s="5"/>
    </row>
    <row r="54" spans="1:4" x14ac:dyDescent="0.25">
      <c r="A54" s="1"/>
      <c r="C54" s="9"/>
      <c r="D54" s="5"/>
    </row>
    <row r="55" spans="1:4" x14ac:dyDescent="0.25">
      <c r="A55" s="1"/>
      <c r="C55" s="9"/>
      <c r="D55" s="5"/>
    </row>
    <row r="56" spans="1:4" x14ac:dyDescent="0.25">
      <c r="A56" s="1"/>
      <c r="C56" s="9"/>
      <c r="D56" s="5"/>
    </row>
    <row r="57" spans="1:4" x14ac:dyDescent="0.25">
      <c r="A57" s="1"/>
      <c r="C57" s="9"/>
      <c r="D57" s="5"/>
    </row>
    <row r="58" spans="1:4" x14ac:dyDescent="0.25">
      <c r="A58" s="1"/>
      <c r="C58" s="9"/>
      <c r="D58" s="5"/>
    </row>
    <row r="59" spans="1:4" x14ac:dyDescent="0.25">
      <c r="A59" s="1"/>
      <c r="C59" s="9"/>
      <c r="D59" s="5"/>
    </row>
    <row r="60" spans="1:4" x14ac:dyDescent="0.25">
      <c r="A60" s="1"/>
      <c r="C60" s="9"/>
      <c r="D60" s="5"/>
    </row>
    <row r="61" spans="1:4" x14ac:dyDescent="0.25">
      <c r="A61" s="1"/>
      <c r="C61" s="9"/>
      <c r="D61" s="5"/>
    </row>
    <row r="62" spans="1:4" x14ac:dyDescent="0.25">
      <c r="A62" s="1"/>
      <c r="C62" s="9"/>
      <c r="D62" s="5"/>
    </row>
    <row r="63" spans="1:4" x14ac:dyDescent="0.25">
      <c r="A63" s="1"/>
      <c r="C63" s="9"/>
      <c r="D63" s="5"/>
    </row>
    <row r="64" spans="1:4" x14ac:dyDescent="0.25">
      <c r="A64" s="1"/>
      <c r="C64" s="9"/>
      <c r="D64" s="5"/>
    </row>
    <row r="65" spans="1:4" x14ac:dyDescent="0.25">
      <c r="A65" s="1"/>
      <c r="C65" s="9"/>
      <c r="D65" s="5"/>
    </row>
    <row r="66" spans="1:4" x14ac:dyDescent="0.25">
      <c r="A66" s="1"/>
      <c r="C66" s="9"/>
      <c r="D66" s="5"/>
    </row>
    <row r="67" spans="1:4" x14ac:dyDescent="0.25">
      <c r="A67" s="1"/>
      <c r="C67" s="9"/>
      <c r="D67" s="5"/>
    </row>
    <row r="68" spans="1:4" x14ac:dyDescent="0.25">
      <c r="A68" s="1"/>
      <c r="C68" s="9"/>
      <c r="D68" s="5"/>
    </row>
    <row r="69" spans="1:4" x14ac:dyDescent="0.25">
      <c r="A69" s="1"/>
      <c r="C69" s="9"/>
      <c r="D69" s="5"/>
    </row>
    <row r="70" spans="1:4" x14ac:dyDescent="0.25">
      <c r="A70" s="1"/>
      <c r="C70" s="9"/>
      <c r="D70" s="5"/>
    </row>
    <row r="71" spans="1:4" x14ac:dyDescent="0.25">
      <c r="A71" s="1"/>
      <c r="C71" s="9"/>
      <c r="D71" s="5"/>
    </row>
    <row r="72" spans="1:4" x14ac:dyDescent="0.25">
      <c r="A72" s="1"/>
      <c r="C72" s="9"/>
      <c r="D72" s="5"/>
    </row>
    <row r="73" spans="1:4" x14ac:dyDescent="0.25">
      <c r="A73" s="1"/>
      <c r="C73" s="9"/>
      <c r="D73" s="5"/>
    </row>
    <row r="74" spans="1:4" x14ac:dyDescent="0.25">
      <c r="A74" s="1"/>
      <c r="C74" s="9"/>
      <c r="D74" s="5"/>
    </row>
    <row r="75" spans="1:4" x14ac:dyDescent="0.25">
      <c r="A75" s="1"/>
      <c r="C75" s="9"/>
      <c r="D75" s="5"/>
    </row>
    <row r="76" spans="1:4" x14ac:dyDescent="0.25">
      <c r="A76" s="1"/>
      <c r="C76" s="9"/>
      <c r="D76" s="5"/>
    </row>
    <row r="77" spans="1:4" x14ac:dyDescent="0.25">
      <c r="A77" s="1"/>
      <c r="C77" s="9"/>
      <c r="D77" s="5"/>
    </row>
    <row r="78" spans="1:4" x14ac:dyDescent="0.25">
      <c r="A78" s="1"/>
      <c r="C78" s="9"/>
      <c r="D78" s="5"/>
    </row>
    <row r="79" spans="1:4" x14ac:dyDescent="0.25">
      <c r="A79" s="1"/>
      <c r="C79" s="9"/>
      <c r="D79" s="5"/>
    </row>
    <row r="80" spans="1:4" x14ac:dyDescent="0.25">
      <c r="A80" s="1"/>
      <c r="C80" s="9"/>
      <c r="D80" s="5"/>
    </row>
    <row r="81" spans="1:4" x14ac:dyDescent="0.25">
      <c r="A81" s="1"/>
      <c r="C81" s="9"/>
      <c r="D81" s="5"/>
    </row>
    <row r="82" spans="1:4" x14ac:dyDescent="0.25">
      <c r="A82" s="1"/>
      <c r="C82" s="9"/>
      <c r="D82" s="5"/>
    </row>
    <row r="83" spans="1:4" x14ac:dyDescent="0.25">
      <c r="A83" s="1"/>
      <c r="C83" s="9"/>
      <c r="D83" s="5"/>
    </row>
    <row r="84" spans="1:4" x14ac:dyDescent="0.25">
      <c r="A84" s="1"/>
      <c r="C84" s="9"/>
      <c r="D84" s="5"/>
    </row>
    <row r="85" spans="1:4" x14ac:dyDescent="0.25">
      <c r="A85" s="1"/>
      <c r="C85" s="9"/>
      <c r="D85" s="5"/>
    </row>
    <row r="86" spans="1:4" x14ac:dyDescent="0.25">
      <c r="A86" s="1"/>
      <c r="C86" s="9"/>
      <c r="D86" s="5"/>
    </row>
    <row r="87" spans="1:4" x14ac:dyDescent="0.25">
      <c r="A87" s="1"/>
      <c r="C87" s="9"/>
      <c r="D87" s="5"/>
    </row>
    <row r="88" spans="1:4" x14ac:dyDescent="0.25">
      <c r="A88" s="1"/>
      <c r="C88" s="9"/>
      <c r="D88" s="5"/>
    </row>
    <row r="89" spans="1:4" x14ac:dyDescent="0.25">
      <c r="A89" s="1"/>
      <c r="C89" s="9"/>
      <c r="D89" s="5"/>
    </row>
    <row r="90" spans="1:4" x14ac:dyDescent="0.25">
      <c r="A90" s="1"/>
      <c r="C90" s="9"/>
      <c r="D90" s="5"/>
    </row>
    <row r="91" spans="1:4" x14ac:dyDescent="0.25">
      <c r="A91" s="1"/>
      <c r="C91" s="9"/>
      <c r="D91" s="5"/>
    </row>
    <row r="92" spans="1:4" x14ac:dyDescent="0.25">
      <c r="A92" s="1"/>
      <c r="D92" s="5"/>
    </row>
    <row r="93" spans="1:4" x14ac:dyDescent="0.25">
      <c r="A93" s="1"/>
      <c r="D93" s="5"/>
    </row>
    <row r="94" spans="1:4" x14ac:dyDescent="0.25">
      <c r="A94" s="1"/>
      <c r="D94" s="5"/>
    </row>
    <row r="95" spans="1:4" x14ac:dyDescent="0.25">
      <c r="A95" s="1"/>
      <c r="D95" s="5"/>
    </row>
    <row r="96" spans="1:4" x14ac:dyDescent="0.25">
      <c r="A96" s="1"/>
      <c r="D96" s="5"/>
    </row>
    <row r="97" spans="1:4" x14ac:dyDescent="0.25">
      <c r="A97" s="1"/>
      <c r="D97" s="5"/>
    </row>
    <row r="98" spans="1:4" x14ac:dyDescent="0.25">
      <c r="A98" s="1"/>
      <c r="D98" s="5"/>
    </row>
    <row r="99" spans="1:4" x14ac:dyDescent="0.25">
      <c r="A99" s="1"/>
      <c r="D99" s="5"/>
    </row>
    <row r="100" spans="1:4" x14ac:dyDescent="0.25">
      <c r="A100" s="1"/>
      <c r="D100" s="5"/>
    </row>
    <row r="101" spans="1:4" x14ac:dyDescent="0.25">
      <c r="A101" s="1"/>
      <c r="D101" s="5"/>
    </row>
    <row r="102" spans="1:4" x14ac:dyDescent="0.25">
      <c r="A102" s="1"/>
      <c r="D102" s="5"/>
    </row>
    <row r="103" spans="1:4" x14ac:dyDescent="0.25">
      <c r="A103" s="1"/>
      <c r="D103" s="5"/>
    </row>
    <row r="104" spans="1:4" x14ac:dyDescent="0.25">
      <c r="A104" s="1"/>
      <c r="D104" s="5"/>
    </row>
    <row r="105" spans="1:4" x14ac:dyDescent="0.25">
      <c r="A105" s="1"/>
      <c r="D105" s="5"/>
    </row>
    <row r="106" spans="1:4" x14ac:dyDescent="0.25">
      <c r="A106" s="1"/>
      <c r="D106" s="5"/>
    </row>
    <row r="107" spans="1:4" x14ac:dyDescent="0.25">
      <c r="A107" s="1"/>
      <c r="D107" s="5"/>
    </row>
    <row r="108" spans="1:4" x14ac:dyDescent="0.25">
      <c r="A108" s="1"/>
      <c r="D108" s="5"/>
    </row>
    <row r="109" spans="1:4" x14ac:dyDescent="0.25">
      <c r="A109" s="1"/>
      <c r="D109" s="5"/>
    </row>
    <row r="110" spans="1:4" x14ac:dyDescent="0.25">
      <c r="A110" s="1"/>
      <c r="D110" s="5"/>
    </row>
    <row r="111" spans="1:4" x14ac:dyDescent="0.25">
      <c r="A111" s="1"/>
      <c r="D111" s="5"/>
    </row>
    <row r="112" spans="1:4" x14ac:dyDescent="0.25">
      <c r="A112" s="1"/>
      <c r="D112" s="5"/>
    </row>
    <row r="113" spans="1:4" x14ac:dyDescent="0.25">
      <c r="A113" s="1"/>
      <c r="D113" s="5"/>
    </row>
    <row r="114" spans="1:4" x14ac:dyDescent="0.25">
      <c r="A114" s="1"/>
      <c r="D114" s="5"/>
    </row>
    <row r="115" spans="1:4" x14ac:dyDescent="0.25">
      <c r="A115" s="1"/>
      <c r="D115" s="5"/>
    </row>
    <row r="116" spans="1:4" x14ac:dyDescent="0.25">
      <c r="A116" s="1"/>
      <c r="D116" s="5"/>
    </row>
    <row r="117" spans="1:4" x14ac:dyDescent="0.25">
      <c r="A117" s="1"/>
      <c r="D117" s="5"/>
    </row>
    <row r="118" spans="1:4" x14ac:dyDescent="0.25">
      <c r="A118" s="1"/>
      <c r="D118" s="5"/>
    </row>
    <row r="119" spans="1:4" x14ac:dyDescent="0.25">
      <c r="A119" s="1"/>
      <c r="D119" s="5"/>
    </row>
    <row r="120" spans="1:4" x14ac:dyDescent="0.25">
      <c r="A120" s="1"/>
      <c r="D120" s="5"/>
    </row>
    <row r="121" spans="1:4" x14ac:dyDescent="0.25">
      <c r="A121" s="1"/>
      <c r="D121" s="5"/>
    </row>
    <row r="122" spans="1:4" x14ac:dyDescent="0.25">
      <c r="A122" s="1"/>
      <c r="D122" s="5"/>
    </row>
    <row r="123" spans="1:4" x14ac:dyDescent="0.25">
      <c r="A123" s="1"/>
      <c r="D123" s="5"/>
    </row>
    <row r="124" spans="1:4" x14ac:dyDescent="0.25">
      <c r="A124" s="1"/>
      <c r="D124" s="5"/>
    </row>
    <row r="125" spans="1:4" x14ac:dyDescent="0.25">
      <c r="A125" s="1"/>
      <c r="D125" s="5"/>
    </row>
    <row r="126" spans="1:4" x14ac:dyDescent="0.25">
      <c r="A126" s="1"/>
      <c r="D126" s="5"/>
    </row>
    <row r="127" spans="1:4" x14ac:dyDescent="0.25">
      <c r="A127" s="1"/>
      <c r="D127" s="5"/>
    </row>
    <row r="128" spans="1:4" x14ac:dyDescent="0.25">
      <c r="A128" s="1"/>
      <c r="D128" s="5"/>
    </row>
    <row r="129" spans="1:4" x14ac:dyDescent="0.25">
      <c r="A129" s="1"/>
      <c r="D129" s="5"/>
    </row>
    <row r="130" spans="1:4" x14ac:dyDescent="0.25">
      <c r="A130" s="1"/>
      <c r="D130" s="5"/>
    </row>
    <row r="131" spans="1:4" x14ac:dyDescent="0.25">
      <c r="A131" s="1"/>
      <c r="D131" s="5"/>
    </row>
    <row r="132" spans="1:4" x14ac:dyDescent="0.25">
      <c r="A132" s="1"/>
      <c r="D132" s="5"/>
    </row>
    <row r="133" spans="1:4" x14ac:dyDescent="0.25">
      <c r="A133" s="1"/>
      <c r="D133" s="5"/>
    </row>
    <row r="134" spans="1:4" x14ac:dyDescent="0.25">
      <c r="A134" s="1"/>
      <c r="D134" s="5"/>
    </row>
    <row r="135" spans="1:4" x14ac:dyDescent="0.25">
      <c r="A135" s="1"/>
      <c r="D135" s="5"/>
    </row>
    <row r="136" spans="1:4" x14ac:dyDescent="0.25">
      <c r="A136" s="1"/>
      <c r="D136" s="5"/>
    </row>
    <row r="137" spans="1:4" x14ac:dyDescent="0.25">
      <c r="A137" s="1"/>
      <c r="D137" s="5"/>
    </row>
    <row r="138" spans="1:4" x14ac:dyDescent="0.25">
      <c r="A138" s="1"/>
      <c r="D138" s="5"/>
    </row>
    <row r="139" spans="1:4" x14ac:dyDescent="0.25">
      <c r="A139" s="1"/>
      <c r="D139" s="5"/>
    </row>
    <row r="140" spans="1:4" x14ac:dyDescent="0.25">
      <c r="A140" s="1"/>
      <c r="D140" s="5"/>
    </row>
    <row r="141" spans="1:4" x14ac:dyDescent="0.25">
      <c r="A141" s="1"/>
      <c r="D141" s="5"/>
    </row>
    <row r="142" spans="1:4" x14ac:dyDescent="0.25">
      <c r="A142" s="1"/>
      <c r="D142" s="5"/>
    </row>
    <row r="143" spans="1:4" x14ac:dyDescent="0.25">
      <c r="A143" s="1"/>
      <c r="D143" s="5"/>
    </row>
    <row r="144" spans="1:4" x14ac:dyDescent="0.25">
      <c r="A144" s="1"/>
      <c r="D144" s="5"/>
    </row>
    <row r="145" spans="1:4" x14ac:dyDescent="0.25">
      <c r="A145" s="1"/>
      <c r="D145" s="5"/>
    </row>
    <row r="146" spans="1:4" x14ac:dyDescent="0.25">
      <c r="A146" s="1"/>
      <c r="D146" s="5"/>
    </row>
    <row r="147" spans="1:4" x14ac:dyDescent="0.25">
      <c r="A147" s="1"/>
      <c r="D147" s="5"/>
    </row>
    <row r="148" spans="1:4" x14ac:dyDescent="0.25">
      <c r="A148" s="1"/>
      <c r="D148" s="5"/>
    </row>
    <row r="149" spans="1:4" x14ac:dyDescent="0.25">
      <c r="A149" s="1"/>
      <c r="D149" s="5"/>
    </row>
    <row r="150" spans="1:4" x14ac:dyDescent="0.25">
      <c r="A150" s="1"/>
      <c r="D150" s="5"/>
    </row>
    <row r="151" spans="1:4" x14ac:dyDescent="0.25">
      <c r="A151" s="1"/>
      <c r="D151" s="5"/>
    </row>
    <row r="152" spans="1:4" x14ac:dyDescent="0.25">
      <c r="A152" s="1"/>
      <c r="D152" s="5"/>
    </row>
    <row r="153" spans="1:4" x14ac:dyDescent="0.25">
      <c r="A153" s="1"/>
      <c r="D153" s="5"/>
    </row>
    <row r="154" spans="1:4" x14ac:dyDescent="0.25">
      <c r="A154" s="1"/>
      <c r="D154" s="5"/>
    </row>
    <row r="155" spans="1:4" x14ac:dyDescent="0.25">
      <c r="A155" s="1"/>
      <c r="D155" s="5"/>
    </row>
    <row r="156" spans="1:4" x14ac:dyDescent="0.25">
      <c r="A156" s="1"/>
      <c r="D156" s="5"/>
    </row>
    <row r="157" spans="1:4" x14ac:dyDescent="0.25">
      <c r="A157" s="1"/>
      <c r="D157" s="5"/>
    </row>
    <row r="158" spans="1:4" x14ac:dyDescent="0.25">
      <c r="A158" s="1"/>
      <c r="D158" s="5"/>
    </row>
    <row r="159" spans="1:4" x14ac:dyDescent="0.25">
      <c r="A159" s="1"/>
      <c r="D159" s="5"/>
    </row>
    <row r="160" spans="1:4" x14ac:dyDescent="0.25">
      <c r="A160" s="1"/>
      <c r="D160" s="5"/>
    </row>
    <row r="161" spans="1:4" x14ac:dyDescent="0.25">
      <c r="A161" s="1"/>
      <c r="D161" s="5"/>
    </row>
    <row r="162" spans="1:4" x14ac:dyDescent="0.25">
      <c r="A162" s="1"/>
      <c r="D162" s="5"/>
    </row>
    <row r="163" spans="1:4" x14ac:dyDescent="0.25">
      <c r="A163" s="1"/>
      <c r="D163" s="5"/>
    </row>
    <row r="164" spans="1:4" x14ac:dyDescent="0.25">
      <c r="A164" s="1"/>
      <c r="D164" s="5"/>
    </row>
    <row r="165" spans="1:4" x14ac:dyDescent="0.25">
      <c r="A165" s="1"/>
      <c r="D165" s="5"/>
    </row>
    <row r="166" spans="1:4" x14ac:dyDescent="0.25">
      <c r="A166" s="1"/>
      <c r="D166" s="5"/>
    </row>
    <row r="167" spans="1:4" x14ac:dyDescent="0.25">
      <c r="A167" s="1"/>
      <c r="D167" s="5"/>
    </row>
    <row r="168" spans="1:4" x14ac:dyDescent="0.25">
      <c r="A168" s="1"/>
      <c r="D168" s="5"/>
    </row>
    <row r="169" spans="1:4" x14ac:dyDescent="0.25">
      <c r="A169" s="1"/>
      <c r="D169" s="5"/>
    </row>
    <row r="170" spans="1:4" x14ac:dyDescent="0.25">
      <c r="A170" s="1"/>
      <c r="D170" s="5"/>
    </row>
    <row r="171" spans="1:4" x14ac:dyDescent="0.25">
      <c r="A171" s="1"/>
      <c r="D171" s="5"/>
    </row>
    <row r="172" spans="1:4" x14ac:dyDescent="0.25">
      <c r="A172" s="1"/>
      <c r="D172" s="5"/>
    </row>
    <row r="173" spans="1:4" x14ac:dyDescent="0.25">
      <c r="A173" s="1"/>
      <c r="D173" s="5"/>
    </row>
    <row r="174" spans="1:4" x14ac:dyDescent="0.25">
      <c r="A174" s="1"/>
      <c r="D174" s="5"/>
    </row>
    <row r="175" spans="1:4" x14ac:dyDescent="0.25">
      <c r="A175" s="1"/>
      <c r="D175" s="5"/>
    </row>
    <row r="176" spans="1:4" x14ac:dyDescent="0.25">
      <c r="A176" s="1"/>
      <c r="D176" s="5"/>
    </row>
    <row r="177" spans="1:4" x14ac:dyDescent="0.25">
      <c r="A177" s="1"/>
      <c r="D177" s="5"/>
    </row>
    <row r="178" spans="1:4" x14ac:dyDescent="0.25">
      <c r="A178" s="1"/>
      <c r="D178" s="5"/>
    </row>
    <row r="179" spans="1:4" x14ac:dyDescent="0.25">
      <c r="A179" s="1"/>
      <c r="D179" s="5"/>
    </row>
    <row r="180" spans="1:4" x14ac:dyDescent="0.25">
      <c r="A180" s="1"/>
      <c r="D180" s="5"/>
    </row>
    <row r="181" spans="1:4" x14ac:dyDescent="0.25">
      <c r="A181" s="1"/>
      <c r="D181" s="5"/>
    </row>
    <row r="182" spans="1:4" x14ac:dyDescent="0.25">
      <c r="A182" s="1"/>
      <c r="D182" s="5"/>
    </row>
    <row r="183" spans="1:4" x14ac:dyDescent="0.25">
      <c r="A183" s="1"/>
      <c r="D183" s="5"/>
    </row>
    <row r="184" spans="1:4" x14ac:dyDescent="0.25">
      <c r="A184" s="1"/>
      <c r="D184" s="5"/>
    </row>
    <row r="185" spans="1:4" x14ac:dyDescent="0.25">
      <c r="A185" s="1"/>
      <c r="D185" s="5"/>
    </row>
    <row r="186" spans="1:4" x14ac:dyDescent="0.25">
      <c r="A186" s="1"/>
      <c r="D186" s="5"/>
    </row>
    <row r="187" spans="1:4" x14ac:dyDescent="0.25">
      <c r="A187" s="1"/>
      <c r="D187" s="5"/>
    </row>
    <row r="188" spans="1:4" x14ac:dyDescent="0.25">
      <c r="A188" s="1"/>
      <c r="D188" s="5"/>
    </row>
    <row r="189" spans="1:4" x14ac:dyDescent="0.25">
      <c r="A189" s="1"/>
      <c r="D189" s="5"/>
    </row>
    <row r="190" spans="1:4" x14ac:dyDescent="0.25">
      <c r="A190" s="1"/>
      <c r="D190" s="5"/>
    </row>
    <row r="191" spans="1:4" x14ac:dyDescent="0.25">
      <c r="A191" s="1"/>
      <c r="D191" s="5"/>
    </row>
    <row r="192" spans="1:4" x14ac:dyDescent="0.25">
      <c r="A192" s="1"/>
      <c r="D192" s="5"/>
    </row>
    <row r="193" spans="1:4" x14ac:dyDescent="0.25">
      <c r="A193" s="1"/>
      <c r="D193" s="5"/>
    </row>
    <row r="194" spans="1:4" x14ac:dyDescent="0.25">
      <c r="A194" s="1"/>
      <c r="D194" s="5"/>
    </row>
    <row r="195" spans="1:4" x14ac:dyDescent="0.25">
      <c r="A195" s="1"/>
      <c r="D195" s="5"/>
    </row>
    <row r="196" spans="1:4" x14ac:dyDescent="0.25">
      <c r="A196" s="1"/>
      <c r="D196" s="5"/>
    </row>
    <row r="197" spans="1:4" x14ac:dyDescent="0.25">
      <c r="A197" s="1"/>
      <c r="D197" s="5"/>
    </row>
    <row r="198" spans="1:4" x14ac:dyDescent="0.25">
      <c r="A198" s="1"/>
      <c r="D198" s="5"/>
    </row>
    <row r="199" spans="1:4" x14ac:dyDescent="0.25">
      <c r="A199" s="1"/>
      <c r="D199" s="5"/>
    </row>
    <row r="200" spans="1:4" x14ac:dyDescent="0.25">
      <c r="A200" s="1"/>
      <c r="D200" s="5"/>
    </row>
    <row r="201" spans="1:4" x14ac:dyDescent="0.25">
      <c r="A201" s="1"/>
      <c r="D201" s="5"/>
    </row>
    <row r="202" spans="1:4" x14ac:dyDescent="0.25">
      <c r="A202" s="1"/>
      <c r="D202" s="5"/>
    </row>
    <row r="203" spans="1:4" x14ac:dyDescent="0.25">
      <c r="A203" s="1"/>
      <c r="D203" s="5"/>
    </row>
    <row r="204" spans="1:4" x14ac:dyDescent="0.25">
      <c r="A204" s="1"/>
      <c r="D204" s="5"/>
    </row>
    <row r="205" spans="1:4" x14ac:dyDescent="0.25">
      <c r="A205" s="1"/>
      <c r="D205" s="5"/>
    </row>
    <row r="206" spans="1:4" x14ac:dyDescent="0.25">
      <c r="A206" s="1"/>
      <c r="D206" s="5"/>
    </row>
    <row r="207" spans="1:4" x14ac:dyDescent="0.25">
      <c r="A207" s="1"/>
      <c r="D207" s="5"/>
    </row>
    <row r="208" spans="1:4" x14ac:dyDescent="0.25">
      <c r="A208" s="1"/>
      <c r="D208" s="5"/>
    </row>
    <row r="209" spans="1:4" x14ac:dyDescent="0.25">
      <c r="A209" s="1"/>
      <c r="D209" s="5"/>
    </row>
    <row r="210" spans="1:4" x14ac:dyDescent="0.25">
      <c r="A210" s="1"/>
      <c r="D210" s="5"/>
    </row>
    <row r="211" spans="1:4" x14ac:dyDescent="0.25">
      <c r="A211" s="1"/>
      <c r="D211" s="5"/>
    </row>
    <row r="212" spans="1:4" x14ac:dyDescent="0.25">
      <c r="A212" s="1"/>
      <c r="D212" s="5"/>
    </row>
    <row r="213" spans="1:4" x14ac:dyDescent="0.25">
      <c r="A213" s="1"/>
      <c r="D213" s="5"/>
    </row>
    <row r="214" spans="1:4" x14ac:dyDescent="0.25">
      <c r="A214" s="1"/>
      <c r="D214" s="5"/>
    </row>
    <row r="215" spans="1:4" x14ac:dyDescent="0.25">
      <c r="A215" s="1"/>
      <c r="D215" s="5"/>
    </row>
    <row r="216" spans="1:4" x14ac:dyDescent="0.25">
      <c r="A216" s="1"/>
      <c r="D216" s="5"/>
    </row>
    <row r="217" spans="1:4" x14ac:dyDescent="0.25">
      <c r="A217" s="1"/>
      <c r="D217" s="5"/>
    </row>
    <row r="218" spans="1:4" x14ac:dyDescent="0.25">
      <c r="A218" s="1"/>
      <c r="D218" s="5"/>
    </row>
    <row r="219" spans="1:4" x14ac:dyDescent="0.25">
      <c r="A219" s="1"/>
      <c r="D219" s="5"/>
    </row>
    <row r="220" spans="1:4" x14ac:dyDescent="0.25">
      <c r="A220" s="1"/>
      <c r="D220" s="5"/>
    </row>
    <row r="221" spans="1:4" x14ac:dyDescent="0.25">
      <c r="A221" s="1"/>
      <c r="D221" s="5"/>
    </row>
    <row r="222" spans="1:4" x14ac:dyDescent="0.25">
      <c r="A222" s="1"/>
      <c r="D222" s="5"/>
    </row>
    <row r="223" spans="1:4" x14ac:dyDescent="0.25">
      <c r="A223" s="1"/>
      <c r="D223" s="5"/>
    </row>
    <row r="224" spans="1:4" x14ac:dyDescent="0.25">
      <c r="A224" s="1"/>
      <c r="D224" s="5"/>
    </row>
    <row r="225" spans="1:4" x14ac:dyDescent="0.25">
      <c r="A225" s="1"/>
      <c r="D225" s="5"/>
    </row>
    <row r="226" spans="1:4" x14ac:dyDescent="0.25">
      <c r="A226" s="1"/>
      <c r="D226" s="5"/>
    </row>
    <row r="227" spans="1:4" x14ac:dyDescent="0.25">
      <c r="A227" s="1"/>
      <c r="D227" s="5"/>
    </row>
    <row r="228" spans="1:4" x14ac:dyDescent="0.25">
      <c r="A228" s="1"/>
      <c r="D228" s="5"/>
    </row>
    <row r="229" spans="1:4" x14ac:dyDescent="0.25">
      <c r="A229" s="1"/>
      <c r="D229" s="5"/>
    </row>
    <row r="230" spans="1:4" x14ac:dyDescent="0.25">
      <c r="A230" s="1"/>
      <c r="D230" s="5"/>
    </row>
    <row r="231" spans="1:4" x14ac:dyDescent="0.25">
      <c r="A231" s="1"/>
      <c r="D231" s="5"/>
    </row>
    <row r="232" spans="1:4" x14ac:dyDescent="0.25">
      <c r="A232" s="1"/>
      <c r="D232" s="5"/>
    </row>
    <row r="233" spans="1:4" x14ac:dyDescent="0.25">
      <c r="A233" s="1"/>
      <c r="D233" s="5"/>
    </row>
    <row r="234" spans="1:4" x14ac:dyDescent="0.25">
      <c r="A234" s="1"/>
      <c r="D234" s="5"/>
    </row>
    <row r="235" spans="1:4" x14ac:dyDescent="0.25">
      <c r="A235" s="1"/>
      <c r="D235" s="5"/>
    </row>
    <row r="236" spans="1:4" x14ac:dyDescent="0.25">
      <c r="A236" s="1"/>
      <c r="D236" s="5"/>
    </row>
    <row r="237" spans="1:4" x14ac:dyDescent="0.25">
      <c r="A237" s="1"/>
      <c r="D237" s="5"/>
    </row>
    <row r="238" spans="1:4" x14ac:dyDescent="0.25">
      <c r="A238" s="1"/>
      <c r="D238" s="5"/>
    </row>
    <row r="239" spans="1:4" x14ac:dyDescent="0.25">
      <c r="A239" s="1"/>
      <c r="D239" s="5"/>
    </row>
    <row r="240" spans="1:4" x14ac:dyDescent="0.25">
      <c r="A240" s="1"/>
      <c r="D240" s="5"/>
    </row>
    <row r="241" spans="1:4" x14ac:dyDescent="0.25">
      <c r="A241" s="1"/>
      <c r="D241" s="5"/>
    </row>
    <row r="242" spans="1:4" x14ac:dyDescent="0.25">
      <c r="A242" s="1"/>
      <c r="D242" s="5"/>
    </row>
    <row r="243" spans="1:4" x14ac:dyDescent="0.25">
      <c r="A243" s="1"/>
      <c r="D243" s="5"/>
    </row>
    <row r="244" spans="1:4" x14ac:dyDescent="0.25">
      <c r="A244" s="1"/>
      <c r="D244" s="5"/>
    </row>
    <row r="245" spans="1:4" x14ac:dyDescent="0.25">
      <c r="A245" s="1"/>
      <c r="D245" s="5"/>
    </row>
    <row r="246" spans="1:4" x14ac:dyDescent="0.25">
      <c r="A246" s="1"/>
      <c r="D246" s="5"/>
    </row>
    <row r="247" spans="1:4" x14ac:dyDescent="0.25">
      <c r="A247" s="1"/>
      <c r="D247" s="5"/>
    </row>
    <row r="248" spans="1:4" x14ac:dyDescent="0.25">
      <c r="A248" s="1"/>
      <c r="D248" s="5"/>
    </row>
    <row r="249" spans="1:4" x14ac:dyDescent="0.25">
      <c r="A249" s="1"/>
      <c r="D249" s="5"/>
    </row>
    <row r="250" spans="1:4" x14ac:dyDescent="0.25">
      <c r="A250" s="1"/>
      <c r="D250" s="5"/>
    </row>
    <row r="251" spans="1:4" x14ac:dyDescent="0.25">
      <c r="A251" s="1"/>
      <c r="D251" s="5"/>
    </row>
    <row r="252" spans="1:4" x14ac:dyDescent="0.25">
      <c r="A252" s="1"/>
      <c r="D252" s="5"/>
    </row>
    <row r="253" spans="1:4" x14ac:dyDescent="0.25">
      <c r="A253" s="1"/>
      <c r="D253" s="5"/>
    </row>
    <row r="254" spans="1:4" x14ac:dyDescent="0.25">
      <c r="A254" s="1"/>
      <c r="D254" s="5"/>
    </row>
    <row r="255" spans="1:4" x14ac:dyDescent="0.25">
      <c r="A255" s="1"/>
      <c r="D255" s="5"/>
    </row>
    <row r="256" spans="1:4" x14ac:dyDescent="0.25">
      <c r="A256" s="1"/>
      <c r="D256" s="5"/>
    </row>
    <row r="257" spans="1:4" x14ac:dyDescent="0.25">
      <c r="A257" s="1"/>
      <c r="D257" s="5"/>
    </row>
    <row r="258" spans="1:4" x14ac:dyDescent="0.25">
      <c r="A258" s="1"/>
      <c r="D258" s="5"/>
    </row>
    <row r="259" spans="1:4" x14ac:dyDescent="0.25">
      <c r="A259" s="1"/>
      <c r="D259" s="5"/>
    </row>
    <row r="260" spans="1:4" x14ac:dyDescent="0.25">
      <c r="A260" s="1"/>
      <c r="D260" s="5"/>
    </row>
    <row r="261" spans="1:4" x14ac:dyDescent="0.25">
      <c r="A261" s="1"/>
      <c r="D261" s="5"/>
    </row>
    <row r="262" spans="1:4" x14ac:dyDescent="0.25">
      <c r="A262" s="1"/>
      <c r="D262" s="5"/>
    </row>
    <row r="263" spans="1:4" x14ac:dyDescent="0.25">
      <c r="A263" s="1"/>
      <c r="D263" s="5"/>
    </row>
    <row r="264" spans="1:4" x14ac:dyDescent="0.25">
      <c r="A264" s="1"/>
      <c r="D264" s="5"/>
    </row>
    <row r="265" spans="1:4" x14ac:dyDescent="0.25">
      <c r="A265" s="1"/>
      <c r="D265" s="5"/>
    </row>
    <row r="266" spans="1:4" x14ac:dyDescent="0.25">
      <c r="A266" s="1"/>
      <c r="D266" s="5"/>
    </row>
    <row r="267" spans="1:4" x14ac:dyDescent="0.25">
      <c r="A267" s="1"/>
      <c r="D267" s="5"/>
    </row>
    <row r="268" spans="1:4" x14ac:dyDescent="0.25">
      <c r="A268" s="1"/>
      <c r="D268" s="5"/>
    </row>
    <row r="269" spans="1:4" x14ac:dyDescent="0.25">
      <c r="A269" s="1"/>
      <c r="D269" s="5"/>
    </row>
    <row r="270" spans="1:4" x14ac:dyDescent="0.25">
      <c r="A270" s="1"/>
      <c r="D270" s="5"/>
    </row>
    <row r="271" spans="1:4" x14ac:dyDescent="0.25">
      <c r="A271" s="1"/>
      <c r="D271" s="5"/>
    </row>
    <row r="272" spans="1:4" x14ac:dyDescent="0.25">
      <c r="A272" s="1"/>
      <c r="D272" s="5"/>
    </row>
    <row r="273" spans="1:4" x14ac:dyDescent="0.25">
      <c r="A273" s="1"/>
      <c r="D273" s="5"/>
    </row>
    <row r="274" spans="1:4" x14ac:dyDescent="0.25">
      <c r="A274" s="1"/>
      <c r="D274" s="5"/>
    </row>
    <row r="275" spans="1:4" x14ac:dyDescent="0.25">
      <c r="A275" s="1"/>
      <c r="D275" s="5"/>
    </row>
    <row r="276" spans="1:4" x14ac:dyDescent="0.25">
      <c r="A276" s="1"/>
      <c r="D276" s="5"/>
    </row>
    <row r="277" spans="1:4" x14ac:dyDescent="0.25">
      <c r="A277" s="1"/>
      <c r="D277" s="5"/>
    </row>
    <row r="278" spans="1:4" x14ac:dyDescent="0.25">
      <c r="A278" s="1"/>
      <c r="D278" s="5"/>
    </row>
    <row r="279" spans="1:4" x14ac:dyDescent="0.25">
      <c r="A279" s="1"/>
      <c r="D279" s="5"/>
    </row>
    <row r="280" spans="1:4" x14ac:dyDescent="0.25">
      <c r="A280" s="1"/>
      <c r="D280" s="5"/>
    </row>
    <row r="281" spans="1:4" x14ac:dyDescent="0.25">
      <c r="A281" s="1"/>
      <c r="D281" s="5"/>
    </row>
    <row r="282" spans="1:4" x14ac:dyDescent="0.25">
      <c r="A282" s="1"/>
      <c r="D282" s="5"/>
    </row>
    <row r="283" spans="1:4" x14ac:dyDescent="0.25">
      <c r="A283" s="1"/>
      <c r="D283" s="5"/>
    </row>
    <row r="284" spans="1:4" x14ac:dyDescent="0.25">
      <c r="A284" s="1"/>
      <c r="D284" s="5"/>
    </row>
    <row r="285" spans="1:4" x14ac:dyDescent="0.25">
      <c r="A285" s="1"/>
      <c r="D285" s="5"/>
    </row>
    <row r="286" spans="1:4" x14ac:dyDescent="0.25">
      <c r="A286" s="1"/>
      <c r="D286" s="5"/>
    </row>
    <row r="287" spans="1:4" x14ac:dyDescent="0.25">
      <c r="A287" s="1"/>
      <c r="D287" s="5"/>
    </row>
    <row r="288" spans="1:4" x14ac:dyDescent="0.25">
      <c r="A288" s="1"/>
      <c r="D288" s="5"/>
    </row>
    <row r="289" spans="1:4" x14ac:dyDescent="0.25">
      <c r="A289" s="1"/>
      <c r="D289" s="5"/>
    </row>
    <row r="290" spans="1:4" x14ac:dyDescent="0.25">
      <c r="A290" s="1"/>
      <c r="D290" s="5"/>
    </row>
    <row r="291" spans="1:4" x14ac:dyDescent="0.25">
      <c r="A291" s="1"/>
      <c r="D291" s="5"/>
    </row>
    <row r="292" spans="1:4" x14ac:dyDescent="0.25">
      <c r="A292" s="1"/>
      <c r="D292" s="5"/>
    </row>
    <row r="293" spans="1:4" x14ac:dyDescent="0.25">
      <c r="A293" s="1"/>
      <c r="D293" s="5"/>
    </row>
    <row r="294" spans="1:4" x14ac:dyDescent="0.25">
      <c r="A294" s="1"/>
      <c r="D294" s="5"/>
    </row>
    <row r="295" spans="1:4" x14ac:dyDescent="0.25">
      <c r="A295" s="1"/>
      <c r="D295" s="5"/>
    </row>
    <row r="296" spans="1:4" x14ac:dyDescent="0.25">
      <c r="A296" s="1"/>
      <c r="D296" s="5"/>
    </row>
    <row r="297" spans="1:4" x14ac:dyDescent="0.25">
      <c r="A297" s="1"/>
      <c r="D297" s="5"/>
    </row>
    <row r="298" spans="1:4" x14ac:dyDescent="0.25">
      <c r="A298" s="1"/>
      <c r="D298" s="5"/>
    </row>
    <row r="299" spans="1:4" x14ac:dyDescent="0.25">
      <c r="A299" s="1"/>
      <c r="D299" s="5"/>
    </row>
    <row r="300" spans="1:4" x14ac:dyDescent="0.25">
      <c r="A300" s="1"/>
      <c r="D300" s="5"/>
    </row>
    <row r="301" spans="1:4" x14ac:dyDescent="0.25">
      <c r="A301" s="1"/>
      <c r="D301" s="5"/>
    </row>
    <row r="302" spans="1:4" x14ac:dyDescent="0.25">
      <c r="A302" s="1"/>
      <c r="D302" s="5"/>
    </row>
    <row r="303" spans="1:4" x14ac:dyDescent="0.25">
      <c r="A303" s="1"/>
      <c r="D303" s="5"/>
    </row>
    <row r="304" spans="1:4" x14ac:dyDescent="0.25">
      <c r="A304" s="1"/>
      <c r="D304" s="5"/>
    </row>
    <row r="305" spans="1:4" x14ac:dyDescent="0.25">
      <c r="A305" s="1"/>
      <c r="D305" s="5"/>
    </row>
    <row r="306" spans="1:4" x14ac:dyDescent="0.25">
      <c r="A306" s="1"/>
      <c r="D306" s="5"/>
    </row>
    <row r="307" spans="1:4" x14ac:dyDescent="0.25">
      <c r="A307" s="1"/>
      <c r="D307" s="5"/>
    </row>
    <row r="308" spans="1:4" x14ac:dyDescent="0.25">
      <c r="A308" s="1"/>
      <c r="D308" s="5"/>
    </row>
    <row r="309" spans="1:4" x14ac:dyDescent="0.25">
      <c r="A309" s="1"/>
      <c r="D309" s="5"/>
    </row>
    <row r="310" spans="1:4" x14ac:dyDescent="0.25">
      <c r="A310" s="1"/>
      <c r="D310" s="5"/>
    </row>
    <row r="311" spans="1:4" x14ac:dyDescent="0.25">
      <c r="A311" s="1"/>
      <c r="D311" s="5"/>
    </row>
    <row r="312" spans="1:4" x14ac:dyDescent="0.25">
      <c r="A312" s="1"/>
      <c r="D312" s="5"/>
    </row>
    <row r="313" spans="1:4" x14ac:dyDescent="0.25">
      <c r="A313" s="1"/>
      <c r="D313" s="5"/>
    </row>
    <row r="314" spans="1:4" x14ac:dyDescent="0.25">
      <c r="A314" s="1"/>
      <c r="D314" s="5"/>
    </row>
    <row r="315" spans="1:4" x14ac:dyDescent="0.25">
      <c r="A315" s="1"/>
      <c r="D315" s="5"/>
    </row>
    <row r="316" spans="1:4" x14ac:dyDescent="0.25">
      <c r="A316" s="1"/>
      <c r="D316" s="5"/>
    </row>
    <row r="317" spans="1:4" x14ac:dyDescent="0.25">
      <c r="A317" s="1"/>
      <c r="D317" s="5"/>
    </row>
    <row r="318" spans="1:4" x14ac:dyDescent="0.25">
      <c r="A318" s="1"/>
      <c r="D318" s="5"/>
    </row>
    <row r="319" spans="1:4" x14ac:dyDescent="0.25">
      <c r="A319" s="1"/>
      <c r="D319" s="5"/>
    </row>
    <row r="320" spans="1:4" x14ac:dyDescent="0.25">
      <c r="A320" s="1"/>
      <c r="D320" s="5"/>
    </row>
    <row r="321" spans="1:4" x14ac:dyDescent="0.25">
      <c r="A321" s="1"/>
      <c r="D321" s="5"/>
    </row>
    <row r="322" spans="1:4" x14ac:dyDescent="0.25">
      <c r="A322" s="1"/>
      <c r="D322" s="5"/>
    </row>
    <row r="323" spans="1:4" x14ac:dyDescent="0.25">
      <c r="A323" s="1"/>
      <c r="D323" s="5"/>
    </row>
    <row r="324" spans="1:4" x14ac:dyDescent="0.25">
      <c r="A324" s="1"/>
      <c r="D324" s="5"/>
    </row>
    <row r="325" spans="1:4" x14ac:dyDescent="0.25">
      <c r="A325" s="1"/>
      <c r="D325" s="5"/>
    </row>
    <row r="326" spans="1:4" x14ac:dyDescent="0.25">
      <c r="A326" s="1"/>
      <c r="D326" s="5"/>
    </row>
    <row r="327" spans="1:4" x14ac:dyDescent="0.25">
      <c r="A327" s="1"/>
      <c r="D327" s="5"/>
    </row>
    <row r="328" spans="1:4" x14ac:dyDescent="0.25">
      <c r="A328" s="1"/>
      <c r="D328" s="5"/>
    </row>
    <row r="329" spans="1:4" x14ac:dyDescent="0.25">
      <c r="A329" s="1"/>
      <c r="D329" s="5"/>
    </row>
    <row r="330" spans="1:4" x14ac:dyDescent="0.25">
      <c r="A330" s="1"/>
      <c r="D330" s="5"/>
    </row>
    <row r="331" spans="1:4" x14ac:dyDescent="0.25">
      <c r="A331" s="1"/>
      <c r="D331" s="5"/>
    </row>
    <row r="332" spans="1:4" x14ac:dyDescent="0.25">
      <c r="A332" s="1"/>
      <c r="D332" s="5"/>
    </row>
    <row r="333" spans="1:4" x14ac:dyDescent="0.25">
      <c r="A333" s="1"/>
      <c r="D333" s="5"/>
    </row>
    <row r="334" spans="1:4" x14ac:dyDescent="0.25">
      <c r="A334" s="1"/>
      <c r="D334" s="5"/>
    </row>
    <row r="335" spans="1:4" x14ac:dyDescent="0.25">
      <c r="A335" s="1"/>
      <c r="D335" s="5"/>
    </row>
    <row r="336" spans="1:4" x14ac:dyDescent="0.25">
      <c r="A336" s="1"/>
      <c r="D336" s="5"/>
    </row>
    <row r="337" spans="1:4" x14ac:dyDescent="0.25">
      <c r="A337" s="1"/>
      <c r="D337" s="5"/>
    </row>
    <row r="338" spans="1:4" x14ac:dyDescent="0.25">
      <c r="A338" s="1"/>
      <c r="D338" s="5"/>
    </row>
    <row r="339" spans="1:4" x14ac:dyDescent="0.25">
      <c r="A339" s="1"/>
      <c r="D339" s="5"/>
    </row>
    <row r="340" spans="1:4" x14ac:dyDescent="0.25">
      <c r="A340" s="1"/>
      <c r="D340" s="5"/>
    </row>
    <row r="341" spans="1:4" x14ac:dyDescent="0.25">
      <c r="A341" s="1"/>
      <c r="D341" s="5"/>
    </row>
    <row r="342" spans="1:4" x14ac:dyDescent="0.25">
      <c r="A342" s="1"/>
      <c r="D342" s="5"/>
    </row>
    <row r="343" spans="1:4" x14ac:dyDescent="0.25">
      <c r="A343" s="1"/>
      <c r="D343" s="5"/>
    </row>
    <row r="344" spans="1:4" x14ac:dyDescent="0.25">
      <c r="A344" s="1"/>
      <c r="D344" s="5"/>
    </row>
    <row r="345" spans="1:4" x14ac:dyDescent="0.25">
      <c r="A345" s="1"/>
      <c r="D345" s="5"/>
    </row>
    <row r="346" spans="1:4" x14ac:dyDescent="0.25">
      <c r="A346" s="1"/>
      <c r="D346" s="5"/>
    </row>
    <row r="347" spans="1:4" x14ac:dyDescent="0.25">
      <c r="A347" s="1"/>
      <c r="D347" s="5"/>
    </row>
    <row r="348" spans="1:4" x14ac:dyDescent="0.25">
      <c r="A348" s="1"/>
      <c r="D348" s="5"/>
    </row>
    <row r="349" spans="1:4" x14ac:dyDescent="0.25">
      <c r="A349" s="1"/>
      <c r="D349" s="5"/>
    </row>
    <row r="350" spans="1:4" x14ac:dyDescent="0.25">
      <c r="A350" s="1"/>
      <c r="D350" s="5"/>
    </row>
    <row r="351" spans="1:4" x14ac:dyDescent="0.25">
      <c r="A351" s="1"/>
      <c r="D351" s="5"/>
    </row>
    <row r="352" spans="1:4" x14ac:dyDescent="0.25">
      <c r="A352" s="1"/>
      <c r="D352" s="5"/>
    </row>
    <row r="353" spans="1:4" x14ac:dyDescent="0.25">
      <c r="A353" s="1"/>
      <c r="D353" s="5"/>
    </row>
    <row r="354" spans="1:4" x14ac:dyDescent="0.25">
      <c r="A354" s="1"/>
      <c r="D354" s="5"/>
    </row>
    <row r="355" spans="1:4" x14ac:dyDescent="0.25">
      <c r="A355" s="1"/>
      <c r="D355" s="5"/>
    </row>
    <row r="356" spans="1:4" x14ac:dyDescent="0.25">
      <c r="A356" s="1"/>
      <c r="D356" s="5"/>
    </row>
    <row r="357" spans="1:4" x14ac:dyDescent="0.25">
      <c r="A357" s="1"/>
      <c r="D357" s="5"/>
    </row>
    <row r="358" spans="1:4" x14ac:dyDescent="0.25">
      <c r="A358" s="1"/>
      <c r="D358" s="5"/>
    </row>
    <row r="359" spans="1:4" x14ac:dyDescent="0.25">
      <c r="A359" s="1"/>
      <c r="D359" s="5"/>
    </row>
    <row r="360" spans="1:4" x14ac:dyDescent="0.25">
      <c r="A360" s="1"/>
      <c r="D360" s="5"/>
    </row>
    <row r="361" spans="1:4" x14ac:dyDescent="0.25">
      <c r="A361" s="1"/>
      <c r="D361" s="5"/>
    </row>
    <row r="362" spans="1:4" x14ac:dyDescent="0.25">
      <c r="A362" s="1"/>
      <c r="D362" s="5"/>
    </row>
    <row r="363" spans="1:4" x14ac:dyDescent="0.25">
      <c r="A363" s="1"/>
      <c r="D363" s="5"/>
    </row>
    <row r="364" spans="1:4" x14ac:dyDescent="0.25">
      <c r="A364" s="1"/>
      <c r="D364" s="5"/>
    </row>
    <row r="365" spans="1:4" x14ac:dyDescent="0.25">
      <c r="A365" s="1"/>
      <c r="D365" s="5"/>
    </row>
    <row r="366" spans="1:4" x14ac:dyDescent="0.25">
      <c r="A366" s="1"/>
      <c r="D366" s="5"/>
    </row>
    <row r="367" spans="1:4" x14ac:dyDescent="0.25">
      <c r="A367" s="1"/>
      <c r="D367" s="5"/>
    </row>
    <row r="368" spans="1:4" x14ac:dyDescent="0.25">
      <c r="A368" s="1"/>
      <c r="D368" s="5"/>
    </row>
    <row r="369" spans="1:4" x14ac:dyDescent="0.25">
      <c r="A369" s="1"/>
      <c r="D369" s="5"/>
    </row>
    <row r="370" spans="1:4" x14ac:dyDescent="0.25">
      <c r="A370" s="1"/>
      <c r="D370" s="5"/>
    </row>
    <row r="371" spans="1:4" x14ac:dyDescent="0.25">
      <c r="A371" s="1"/>
      <c r="D371" s="5"/>
    </row>
    <row r="372" spans="1:4" x14ac:dyDescent="0.25">
      <c r="A372" s="1"/>
      <c r="D372" s="5"/>
    </row>
    <row r="373" spans="1:4" x14ac:dyDescent="0.25">
      <c r="A373" s="1"/>
      <c r="D373" s="5"/>
    </row>
    <row r="374" spans="1:4" x14ac:dyDescent="0.25">
      <c r="A374" s="1"/>
      <c r="D374" s="5"/>
    </row>
    <row r="375" spans="1:4" x14ac:dyDescent="0.25">
      <c r="A375" s="1"/>
      <c r="D375" s="5"/>
    </row>
    <row r="376" spans="1:4" x14ac:dyDescent="0.25">
      <c r="A376" s="1"/>
      <c r="D376" s="5"/>
    </row>
    <row r="377" spans="1:4" x14ac:dyDescent="0.25">
      <c r="A377" s="1"/>
      <c r="D377" s="5"/>
    </row>
    <row r="378" spans="1:4" x14ac:dyDescent="0.25">
      <c r="A378" s="1"/>
      <c r="D378" s="5"/>
    </row>
    <row r="379" spans="1:4" x14ac:dyDescent="0.25">
      <c r="A379" s="1"/>
      <c r="D379" s="5"/>
    </row>
    <row r="380" spans="1:4" x14ac:dyDescent="0.25">
      <c r="A380" s="1"/>
      <c r="D380" s="5"/>
    </row>
    <row r="381" spans="1:4" x14ac:dyDescent="0.25">
      <c r="A381" s="1"/>
      <c r="D381" s="5"/>
    </row>
    <row r="382" spans="1:4" x14ac:dyDescent="0.25">
      <c r="A382" s="1"/>
      <c r="D382" s="5"/>
    </row>
    <row r="383" spans="1:4" x14ac:dyDescent="0.25">
      <c r="A383" s="1"/>
      <c r="D383" s="5"/>
    </row>
    <row r="384" spans="1:4" x14ac:dyDescent="0.25">
      <c r="A384" s="1"/>
      <c r="D384" s="5"/>
    </row>
    <row r="385" spans="1:4" x14ac:dyDescent="0.25">
      <c r="A385" s="1"/>
      <c r="D385" s="5"/>
    </row>
    <row r="386" spans="1:4" x14ac:dyDescent="0.25">
      <c r="A386" s="1"/>
      <c r="D386" s="5"/>
    </row>
    <row r="387" spans="1:4" x14ac:dyDescent="0.25">
      <c r="A387" s="1"/>
      <c r="D387" s="5"/>
    </row>
    <row r="388" spans="1:4" x14ac:dyDescent="0.25">
      <c r="A388" s="1"/>
      <c r="D388" s="5"/>
    </row>
    <row r="389" spans="1:4" x14ac:dyDescent="0.25">
      <c r="A389" s="1"/>
      <c r="D389" s="5"/>
    </row>
    <row r="390" spans="1:4" x14ac:dyDescent="0.25">
      <c r="A390" s="1"/>
      <c r="D390" s="5"/>
    </row>
    <row r="391" spans="1:4" x14ac:dyDescent="0.25">
      <c r="A391" s="1"/>
      <c r="D391" s="5"/>
    </row>
    <row r="392" spans="1:4" x14ac:dyDescent="0.25">
      <c r="A392" s="1"/>
      <c r="D392" s="5"/>
    </row>
    <row r="393" spans="1:4" x14ac:dyDescent="0.25">
      <c r="A393" s="1"/>
      <c r="D393" s="5"/>
    </row>
    <row r="394" spans="1:4" x14ac:dyDescent="0.25">
      <c r="A394" s="1"/>
      <c r="D394" s="5"/>
    </row>
    <row r="395" spans="1:4" x14ac:dyDescent="0.25">
      <c r="A395" s="1"/>
      <c r="D395" s="5"/>
    </row>
    <row r="396" spans="1:4" x14ac:dyDescent="0.25">
      <c r="A396" s="1"/>
      <c r="D396" s="5"/>
    </row>
    <row r="397" spans="1:4" x14ac:dyDescent="0.25">
      <c r="A397" s="1"/>
      <c r="D397" s="5"/>
    </row>
    <row r="398" spans="1:4" x14ac:dyDescent="0.25">
      <c r="A398" s="1"/>
      <c r="D398" s="5"/>
    </row>
    <row r="399" spans="1:4" x14ac:dyDescent="0.25">
      <c r="A399" s="1"/>
      <c r="D399" s="5"/>
    </row>
    <row r="400" spans="1:4" x14ac:dyDescent="0.25">
      <c r="A400" s="1"/>
      <c r="D400" s="5"/>
    </row>
    <row r="401" spans="1:4" x14ac:dyDescent="0.25">
      <c r="A401" s="1"/>
      <c r="D401" s="5"/>
    </row>
    <row r="402" spans="1:4" x14ac:dyDescent="0.25">
      <c r="A402" s="1"/>
      <c r="D402" s="5"/>
    </row>
    <row r="403" spans="1:4" x14ac:dyDescent="0.25">
      <c r="A403" s="1"/>
      <c r="D403" s="5"/>
    </row>
    <row r="404" spans="1:4" x14ac:dyDescent="0.25">
      <c r="A404" s="1"/>
      <c r="D404" s="5"/>
    </row>
    <row r="405" spans="1:4" x14ac:dyDescent="0.25">
      <c r="A405" s="1"/>
      <c r="D405" s="5"/>
    </row>
    <row r="406" spans="1:4" x14ac:dyDescent="0.25">
      <c r="A406" s="1"/>
      <c r="D406" s="5"/>
    </row>
    <row r="407" spans="1:4" x14ac:dyDescent="0.25">
      <c r="A407" s="1"/>
      <c r="D407" s="5"/>
    </row>
    <row r="408" spans="1:4" x14ac:dyDescent="0.25">
      <c r="A408" s="1"/>
      <c r="D408" s="5"/>
    </row>
    <row r="409" spans="1:4" x14ac:dyDescent="0.25">
      <c r="A409" s="1"/>
      <c r="D409" s="5"/>
    </row>
    <row r="410" spans="1:4" x14ac:dyDescent="0.25">
      <c r="A410" s="1"/>
      <c r="D410" s="5"/>
    </row>
    <row r="411" spans="1:4" x14ac:dyDescent="0.25">
      <c r="A411" s="1"/>
      <c r="D411" s="5"/>
    </row>
    <row r="412" spans="1:4" x14ac:dyDescent="0.25">
      <c r="A412" s="1"/>
      <c r="D412" s="5"/>
    </row>
    <row r="413" spans="1:4" x14ac:dyDescent="0.25">
      <c r="A413" s="1"/>
      <c r="D413" s="5"/>
    </row>
    <row r="414" spans="1:4" x14ac:dyDescent="0.25">
      <c r="A414" s="1"/>
      <c r="D414" s="5"/>
    </row>
    <row r="415" spans="1:4" x14ac:dyDescent="0.25">
      <c r="A415" s="1"/>
      <c r="D415" s="5"/>
    </row>
    <row r="416" spans="1:4" x14ac:dyDescent="0.25">
      <c r="A416" s="1"/>
      <c r="D416" s="5"/>
    </row>
    <row r="417" spans="1:4" x14ac:dyDescent="0.25">
      <c r="A417" s="1"/>
      <c r="D417" s="5"/>
    </row>
    <row r="418" spans="1:4" x14ac:dyDescent="0.25">
      <c r="A418" s="1"/>
      <c r="D418" s="5"/>
    </row>
    <row r="419" spans="1:4" x14ac:dyDescent="0.25">
      <c r="A419" s="1"/>
      <c r="D419" s="5"/>
    </row>
    <row r="420" spans="1:4" x14ac:dyDescent="0.25">
      <c r="A420" s="1"/>
      <c r="D420" s="5"/>
    </row>
    <row r="421" spans="1:4" x14ac:dyDescent="0.25">
      <c r="A421" s="1"/>
      <c r="D421" s="5"/>
    </row>
    <row r="422" spans="1:4" x14ac:dyDescent="0.25">
      <c r="A422" s="1"/>
      <c r="D422" s="5"/>
    </row>
    <row r="423" spans="1:4" x14ac:dyDescent="0.25">
      <c r="A423" s="1"/>
      <c r="D423" s="5"/>
    </row>
    <row r="424" spans="1:4" x14ac:dyDescent="0.25">
      <c r="A424" s="1"/>
      <c r="D424" s="5"/>
    </row>
    <row r="425" spans="1:4" x14ac:dyDescent="0.25">
      <c r="A425" s="1"/>
      <c r="D425" s="5"/>
    </row>
    <row r="426" spans="1:4" x14ac:dyDescent="0.25">
      <c r="A426" s="1"/>
      <c r="D426" s="5"/>
    </row>
    <row r="427" spans="1:4" x14ac:dyDescent="0.25">
      <c r="A427" s="1"/>
      <c r="D427" s="5"/>
    </row>
    <row r="428" spans="1:4" x14ac:dyDescent="0.25">
      <c r="A428" s="1"/>
      <c r="D428" s="5"/>
    </row>
    <row r="429" spans="1:4" x14ac:dyDescent="0.25">
      <c r="A429" s="1"/>
      <c r="D429" s="5"/>
    </row>
    <row r="430" spans="1:4" x14ac:dyDescent="0.25">
      <c r="A430" s="1"/>
      <c r="D430" s="5"/>
    </row>
    <row r="431" spans="1:4" x14ac:dyDescent="0.25">
      <c r="A431" s="1"/>
      <c r="D431" s="5"/>
    </row>
    <row r="432" spans="1:4" x14ac:dyDescent="0.25">
      <c r="A432" s="1"/>
      <c r="D432" s="5"/>
    </row>
    <row r="433" spans="1:4" x14ac:dyDescent="0.25">
      <c r="A433" s="1"/>
      <c r="D433" s="5"/>
    </row>
    <row r="434" spans="1:4" x14ac:dyDescent="0.25">
      <c r="A434" s="1"/>
      <c r="D434" s="5"/>
    </row>
    <row r="435" spans="1:4" x14ac:dyDescent="0.25">
      <c r="A435" s="1"/>
      <c r="D435" s="5"/>
    </row>
    <row r="436" spans="1:4" x14ac:dyDescent="0.25">
      <c r="A436" s="1"/>
      <c r="D436" s="5"/>
    </row>
    <row r="437" spans="1:4" x14ac:dyDescent="0.25">
      <c r="A437" s="1"/>
      <c r="D437" s="5"/>
    </row>
    <row r="438" spans="1:4" x14ac:dyDescent="0.25">
      <c r="A438" s="1"/>
      <c r="D438" s="5"/>
    </row>
    <row r="439" spans="1:4" x14ac:dyDescent="0.25">
      <c r="A439" s="1"/>
      <c r="D439" s="5"/>
    </row>
    <row r="440" spans="1:4" x14ac:dyDescent="0.25">
      <c r="A440" s="1"/>
      <c r="D440" s="5"/>
    </row>
    <row r="441" spans="1:4" x14ac:dyDescent="0.25">
      <c r="A441" s="1"/>
      <c r="D441" s="5"/>
    </row>
    <row r="442" spans="1:4" x14ac:dyDescent="0.25">
      <c r="A442" s="1"/>
      <c r="D442" s="5"/>
    </row>
    <row r="443" spans="1:4" x14ac:dyDescent="0.25">
      <c r="A443" s="1"/>
      <c r="D443" s="5"/>
    </row>
    <row r="444" spans="1:4" x14ac:dyDescent="0.25">
      <c r="A444" s="1"/>
      <c r="D444" s="5"/>
    </row>
    <row r="445" spans="1:4" x14ac:dyDescent="0.25">
      <c r="A445" s="1"/>
      <c r="D445" s="5"/>
    </row>
    <row r="446" spans="1:4" x14ac:dyDescent="0.25">
      <c r="A446" s="1"/>
      <c r="D446" s="5"/>
    </row>
    <row r="447" spans="1:4" x14ac:dyDescent="0.25">
      <c r="A447" s="1"/>
      <c r="D447" s="5"/>
    </row>
    <row r="448" spans="1:4" x14ac:dyDescent="0.25">
      <c r="A448" s="1"/>
      <c r="D448" s="5"/>
    </row>
    <row r="449" spans="1:4" x14ac:dyDescent="0.25">
      <c r="A449" s="1"/>
      <c r="D449" s="5"/>
    </row>
    <row r="450" spans="1:4" x14ac:dyDescent="0.25">
      <c r="A450" s="1"/>
      <c r="D450" s="5"/>
    </row>
    <row r="451" spans="1:4" x14ac:dyDescent="0.25">
      <c r="A451" s="1"/>
      <c r="D451" s="5"/>
    </row>
    <row r="452" spans="1:4" x14ac:dyDescent="0.25">
      <c r="A452" s="1"/>
      <c r="D452" s="5"/>
    </row>
    <row r="453" spans="1:4" x14ac:dyDescent="0.25">
      <c r="A453" s="1"/>
      <c r="D453" s="5"/>
    </row>
    <row r="454" spans="1:4" x14ac:dyDescent="0.25">
      <c r="A454" s="1"/>
      <c r="D454" s="5"/>
    </row>
    <row r="455" spans="1:4" x14ac:dyDescent="0.25">
      <c r="A455" s="1"/>
      <c r="D455" s="5"/>
    </row>
    <row r="456" spans="1:4" x14ac:dyDescent="0.25">
      <c r="A456" s="1"/>
      <c r="D456" s="5"/>
    </row>
    <row r="457" spans="1:4" x14ac:dyDescent="0.25">
      <c r="A457" s="1"/>
      <c r="D457" s="5"/>
    </row>
    <row r="458" spans="1:4" x14ac:dyDescent="0.25">
      <c r="A458" s="1"/>
      <c r="D458" s="5"/>
    </row>
    <row r="459" spans="1:4" x14ac:dyDescent="0.25">
      <c r="A459" s="1"/>
      <c r="D459" s="5"/>
    </row>
    <row r="460" spans="1:4" x14ac:dyDescent="0.25">
      <c r="A460" s="1"/>
      <c r="D460" s="5"/>
    </row>
    <row r="461" spans="1:4" x14ac:dyDescent="0.25">
      <c r="A461" s="1"/>
      <c r="D461" s="5"/>
    </row>
    <row r="462" spans="1:4" x14ac:dyDescent="0.25">
      <c r="A462" s="1"/>
      <c r="D462" s="5"/>
    </row>
    <row r="463" spans="1:4" x14ac:dyDescent="0.25">
      <c r="A463" s="1"/>
      <c r="D463" s="5"/>
    </row>
    <row r="464" spans="1:4" x14ac:dyDescent="0.25">
      <c r="A464" s="1"/>
      <c r="D464" s="5"/>
    </row>
    <row r="465" spans="1:4" x14ac:dyDescent="0.25">
      <c r="A465" s="1"/>
      <c r="D465" s="5"/>
    </row>
    <row r="466" spans="1:4" x14ac:dyDescent="0.25">
      <c r="A466" s="1"/>
      <c r="D466" s="5"/>
    </row>
    <row r="467" spans="1:4" x14ac:dyDescent="0.25">
      <c r="A467" s="1"/>
      <c r="D467" s="5"/>
    </row>
    <row r="468" spans="1:4" x14ac:dyDescent="0.25">
      <c r="A468" s="1"/>
      <c r="D468" s="5"/>
    </row>
    <row r="469" spans="1:4" x14ac:dyDescent="0.25">
      <c r="A469" s="1"/>
      <c r="D469" s="5"/>
    </row>
    <row r="470" spans="1:4" x14ac:dyDescent="0.25">
      <c r="A470" s="1"/>
      <c r="D470" s="5"/>
    </row>
    <row r="471" spans="1:4" x14ac:dyDescent="0.25">
      <c r="A471" s="1"/>
      <c r="D471" s="5"/>
    </row>
    <row r="472" spans="1:4" x14ac:dyDescent="0.25">
      <c r="A472" s="1"/>
      <c r="D472" s="5"/>
    </row>
    <row r="473" spans="1:4" x14ac:dyDescent="0.25">
      <c r="A473" s="1"/>
      <c r="D473" s="5"/>
    </row>
    <row r="474" spans="1:4" x14ac:dyDescent="0.25">
      <c r="A474" s="1"/>
      <c r="D474" s="5"/>
    </row>
    <row r="475" spans="1:4" x14ac:dyDescent="0.25">
      <c r="A475" s="1"/>
      <c r="D475" s="5"/>
    </row>
    <row r="476" spans="1:4" x14ac:dyDescent="0.25">
      <c r="A476" s="1"/>
      <c r="D476" s="5"/>
    </row>
    <row r="477" spans="1:4" x14ac:dyDescent="0.25">
      <c r="A477" s="1"/>
      <c r="D477" s="5"/>
    </row>
    <row r="478" spans="1:4" x14ac:dyDescent="0.25">
      <c r="A478" s="1"/>
      <c r="D478" s="5"/>
    </row>
    <row r="479" spans="1:4" x14ac:dyDescent="0.25">
      <c r="A479" s="1"/>
      <c r="D479" s="5"/>
    </row>
    <row r="480" spans="1:4" x14ac:dyDescent="0.25">
      <c r="A480" s="1"/>
      <c r="D480" s="5"/>
    </row>
    <row r="481" spans="1:4" x14ac:dyDescent="0.25">
      <c r="A481" s="1"/>
      <c r="D481" s="5"/>
    </row>
    <row r="482" spans="1:4" x14ac:dyDescent="0.25">
      <c r="A482" s="1"/>
      <c r="D482" s="5"/>
    </row>
    <row r="483" spans="1:4" x14ac:dyDescent="0.25">
      <c r="A483" s="1"/>
      <c r="D483" s="5"/>
    </row>
    <row r="484" spans="1:4" x14ac:dyDescent="0.25">
      <c r="A484" s="1"/>
      <c r="D484" s="5"/>
    </row>
    <row r="485" spans="1:4" x14ac:dyDescent="0.25">
      <c r="A485" s="1"/>
      <c r="D485" s="5"/>
    </row>
    <row r="486" spans="1:4" x14ac:dyDescent="0.25">
      <c r="A486" s="1"/>
      <c r="D486" s="5"/>
    </row>
    <row r="487" spans="1:4" x14ac:dyDescent="0.25">
      <c r="A487" s="1"/>
      <c r="D487" s="5"/>
    </row>
    <row r="488" spans="1:4" x14ac:dyDescent="0.25">
      <c r="A488" s="1"/>
      <c r="D488" s="5"/>
    </row>
    <row r="489" spans="1:4" x14ac:dyDescent="0.25">
      <c r="A489" s="1"/>
      <c r="D489" s="5"/>
    </row>
    <row r="490" spans="1:4" x14ac:dyDescent="0.25">
      <c r="A490" s="1"/>
      <c r="D490" s="5"/>
    </row>
    <row r="491" spans="1:4" x14ac:dyDescent="0.25">
      <c r="A491" s="1"/>
      <c r="D491" s="5"/>
    </row>
    <row r="492" spans="1:4" x14ac:dyDescent="0.25">
      <c r="A492" s="1"/>
      <c r="D492" s="5"/>
    </row>
    <row r="493" spans="1:4" x14ac:dyDescent="0.25">
      <c r="A493" s="1"/>
      <c r="D493" s="5"/>
    </row>
    <row r="494" spans="1:4" x14ac:dyDescent="0.25">
      <c r="A494" s="1"/>
      <c r="D494" s="5"/>
    </row>
    <row r="495" spans="1:4" x14ac:dyDescent="0.25">
      <c r="A495" s="1"/>
      <c r="D495" s="5"/>
    </row>
    <row r="496" spans="1:4" x14ac:dyDescent="0.25">
      <c r="A496" s="1"/>
      <c r="D496" s="5"/>
    </row>
    <row r="497" spans="1:4" x14ac:dyDescent="0.25">
      <c r="A497" s="1"/>
      <c r="D497" s="5"/>
    </row>
    <row r="498" spans="1:4" x14ac:dyDescent="0.25">
      <c r="A498" s="1"/>
      <c r="D498" s="5"/>
    </row>
    <row r="499" spans="1:4" x14ac:dyDescent="0.25">
      <c r="A499" s="1"/>
      <c r="D499" s="5"/>
    </row>
    <row r="500" spans="1:4" x14ac:dyDescent="0.25">
      <c r="A500" s="1"/>
      <c r="D500" s="5"/>
    </row>
    <row r="501" spans="1:4" x14ac:dyDescent="0.25">
      <c r="A501" s="1"/>
      <c r="D501" s="5"/>
    </row>
    <row r="502" spans="1:4" x14ac:dyDescent="0.25">
      <c r="A502" s="1"/>
      <c r="D502" s="5"/>
    </row>
    <row r="503" spans="1:4" x14ac:dyDescent="0.25">
      <c r="A503" s="1"/>
      <c r="D503" s="5"/>
    </row>
    <row r="504" spans="1:4" x14ac:dyDescent="0.25">
      <c r="A504" s="1"/>
      <c r="D504" s="5"/>
    </row>
    <row r="505" spans="1:4" x14ac:dyDescent="0.25">
      <c r="A505" s="1"/>
      <c r="D505" s="5"/>
    </row>
    <row r="506" spans="1:4" x14ac:dyDescent="0.25">
      <c r="A506" s="1"/>
      <c r="D506" s="5"/>
    </row>
    <row r="507" spans="1:4" x14ac:dyDescent="0.25">
      <c r="A507" s="1"/>
      <c r="D507" s="5"/>
    </row>
    <row r="508" spans="1:4" x14ac:dyDescent="0.25">
      <c r="A508" s="1"/>
      <c r="D508" s="5"/>
    </row>
    <row r="509" spans="1:4" x14ac:dyDescent="0.25">
      <c r="A509" s="1"/>
      <c r="D509" s="5"/>
    </row>
    <row r="510" spans="1:4" x14ac:dyDescent="0.25">
      <c r="A510" s="1"/>
      <c r="D510" s="5"/>
    </row>
    <row r="511" spans="1:4" x14ac:dyDescent="0.25">
      <c r="A511" s="1"/>
      <c r="D511" s="5"/>
    </row>
    <row r="512" spans="1:4" x14ac:dyDescent="0.25">
      <c r="A512" s="1"/>
      <c r="D512" s="5"/>
    </row>
    <row r="513" spans="1:4" x14ac:dyDescent="0.25">
      <c r="A513" s="1"/>
      <c r="D513" s="5"/>
    </row>
    <row r="514" spans="1:4" x14ac:dyDescent="0.25">
      <c r="A514" s="1"/>
      <c r="D514" s="5"/>
    </row>
    <row r="515" spans="1:4" x14ac:dyDescent="0.25">
      <c r="A515" s="1"/>
      <c r="D515" s="5"/>
    </row>
    <row r="516" spans="1:4" x14ac:dyDescent="0.25">
      <c r="A516" s="1"/>
      <c r="D516" s="5"/>
    </row>
    <row r="517" spans="1:4" x14ac:dyDescent="0.25">
      <c r="A517" s="1"/>
      <c r="D517" s="5"/>
    </row>
    <row r="518" spans="1:4" x14ac:dyDescent="0.25">
      <c r="A518" s="1"/>
      <c r="D518" s="5"/>
    </row>
    <row r="519" spans="1:4" x14ac:dyDescent="0.25">
      <c r="A519" s="1"/>
      <c r="D519" s="5"/>
    </row>
    <row r="520" spans="1:4" x14ac:dyDescent="0.25">
      <c r="A520" s="1"/>
      <c r="D520" s="5"/>
    </row>
    <row r="521" spans="1:4" x14ac:dyDescent="0.25">
      <c r="A521" s="1"/>
      <c r="D521" s="5"/>
    </row>
    <row r="522" spans="1:4" x14ac:dyDescent="0.25">
      <c r="A522" s="1"/>
      <c r="D522" s="5"/>
    </row>
    <row r="523" spans="1:4" x14ac:dyDescent="0.25">
      <c r="A523" s="1"/>
      <c r="D523" s="5"/>
    </row>
    <row r="524" spans="1:4" x14ac:dyDescent="0.25">
      <c r="A524" s="1"/>
      <c r="D524" s="5"/>
    </row>
    <row r="525" spans="1:4" x14ac:dyDescent="0.25">
      <c r="A525" s="1"/>
      <c r="D525" s="5"/>
    </row>
    <row r="526" spans="1:4" x14ac:dyDescent="0.25">
      <c r="A526" s="1"/>
      <c r="D526" s="5"/>
    </row>
    <row r="527" spans="1:4" x14ac:dyDescent="0.25">
      <c r="A527" s="1"/>
      <c r="D527" s="5"/>
    </row>
    <row r="528" spans="1:4" x14ac:dyDescent="0.25">
      <c r="A528" s="1"/>
      <c r="D528" s="5"/>
    </row>
    <row r="529" spans="1:4" x14ac:dyDescent="0.25">
      <c r="A529" s="1"/>
      <c r="D529" s="5"/>
    </row>
    <row r="530" spans="1:4" x14ac:dyDescent="0.25">
      <c r="A530" s="1"/>
      <c r="D530" s="5"/>
    </row>
    <row r="531" spans="1:4" x14ac:dyDescent="0.25">
      <c r="A531" s="1"/>
      <c r="D531" s="5"/>
    </row>
    <row r="532" spans="1:4" x14ac:dyDescent="0.25">
      <c r="A532" s="1"/>
      <c r="D532" s="5"/>
    </row>
    <row r="533" spans="1:4" x14ac:dyDescent="0.25">
      <c r="A533" s="1"/>
      <c r="D533" s="5"/>
    </row>
    <row r="534" spans="1:4" x14ac:dyDescent="0.25">
      <c r="A534" s="1"/>
      <c r="D534" s="5"/>
    </row>
    <row r="535" spans="1:4" x14ac:dyDescent="0.25">
      <c r="A535" s="1"/>
      <c r="D535" s="5"/>
    </row>
    <row r="536" spans="1:4" x14ac:dyDescent="0.25">
      <c r="A536" s="1"/>
      <c r="D536" s="5"/>
    </row>
    <row r="537" spans="1:4" x14ac:dyDescent="0.25">
      <c r="A537" s="1"/>
      <c r="D537" s="5"/>
    </row>
    <row r="538" spans="1:4" x14ac:dyDescent="0.25">
      <c r="A538" s="1"/>
      <c r="D538" s="5"/>
    </row>
    <row r="539" spans="1:4" x14ac:dyDescent="0.25">
      <c r="A539" s="1"/>
      <c r="D539" s="5"/>
    </row>
    <row r="540" spans="1:4" x14ac:dyDescent="0.25">
      <c r="A540" s="1"/>
      <c r="D540" s="5"/>
    </row>
    <row r="541" spans="1:4" x14ac:dyDescent="0.25">
      <c r="A541" s="1"/>
      <c r="D541" s="5"/>
    </row>
    <row r="542" spans="1:4" x14ac:dyDescent="0.25">
      <c r="A542" s="1"/>
      <c r="D542" s="5"/>
    </row>
    <row r="543" spans="1:4" x14ac:dyDescent="0.25">
      <c r="A543" s="1"/>
      <c r="D543" s="5"/>
    </row>
    <row r="544" spans="1:4" x14ac:dyDescent="0.25">
      <c r="A544" s="1"/>
      <c r="D544" s="5"/>
    </row>
    <row r="545" spans="1:4" x14ac:dyDescent="0.25">
      <c r="A545" s="1"/>
      <c r="D545" s="5"/>
    </row>
    <row r="546" spans="1:4" x14ac:dyDescent="0.25">
      <c r="A546" s="1"/>
      <c r="D546" s="5"/>
    </row>
    <row r="547" spans="1:4" x14ac:dyDescent="0.25">
      <c r="A547" s="1"/>
      <c r="D547" s="5"/>
    </row>
    <row r="548" spans="1:4" x14ac:dyDescent="0.25">
      <c r="A548" s="1"/>
      <c r="D548" s="5"/>
    </row>
    <row r="549" spans="1:4" x14ac:dyDescent="0.25">
      <c r="A549" s="1"/>
      <c r="D549" s="5"/>
    </row>
    <row r="550" spans="1:4" x14ac:dyDescent="0.25">
      <c r="A550" s="1"/>
      <c r="D550" s="5"/>
    </row>
    <row r="551" spans="1:4" x14ac:dyDescent="0.25">
      <c r="A551" s="1"/>
      <c r="D551" s="5"/>
    </row>
    <row r="552" spans="1:4" x14ac:dyDescent="0.25">
      <c r="A552" s="1"/>
      <c r="D552" s="5"/>
    </row>
    <row r="553" spans="1:4" x14ac:dyDescent="0.25">
      <c r="A553" s="1"/>
      <c r="D553" s="5"/>
    </row>
    <row r="554" spans="1:4" x14ac:dyDescent="0.25">
      <c r="A554" s="1"/>
      <c r="D554" s="5"/>
    </row>
    <row r="555" spans="1:4" x14ac:dyDescent="0.25">
      <c r="A555" s="1"/>
      <c r="D555" s="5"/>
    </row>
    <row r="556" spans="1:4" x14ac:dyDescent="0.25">
      <c r="A556" s="1"/>
      <c r="D556" s="5"/>
    </row>
    <row r="557" spans="1:4" x14ac:dyDescent="0.25">
      <c r="A557" s="1"/>
      <c r="D557" s="5"/>
    </row>
    <row r="558" spans="1:4" x14ac:dyDescent="0.25">
      <c r="A558" s="1"/>
      <c r="D558" s="5"/>
    </row>
    <row r="559" spans="1:4" x14ac:dyDescent="0.25">
      <c r="A559" s="1"/>
      <c r="D559" s="5"/>
    </row>
    <row r="560" spans="1:4" x14ac:dyDescent="0.25">
      <c r="A560" s="1"/>
      <c r="D560" s="5"/>
    </row>
    <row r="561" spans="1:4" x14ac:dyDescent="0.25">
      <c r="A561" s="1"/>
      <c r="D561" s="5"/>
    </row>
    <row r="562" spans="1:4" x14ac:dyDescent="0.25">
      <c r="A562" s="1"/>
      <c r="D562" s="5"/>
    </row>
    <row r="563" spans="1:4" x14ac:dyDescent="0.25">
      <c r="A563" s="1"/>
      <c r="D563" s="5"/>
    </row>
    <row r="564" spans="1:4" x14ac:dyDescent="0.25">
      <c r="A564" s="1"/>
      <c r="D564" s="5"/>
    </row>
    <row r="565" spans="1:4" x14ac:dyDescent="0.25">
      <c r="A565" s="1"/>
      <c r="D565" s="5"/>
    </row>
    <row r="566" spans="1:4" x14ac:dyDescent="0.25">
      <c r="A566" s="1"/>
      <c r="D566" s="5"/>
    </row>
    <row r="567" spans="1:4" x14ac:dyDescent="0.25">
      <c r="A567" s="1"/>
      <c r="D567" s="5"/>
    </row>
    <row r="568" spans="1:4" x14ac:dyDescent="0.25">
      <c r="A568" s="1"/>
      <c r="D568" s="5"/>
    </row>
    <row r="569" spans="1:4" x14ac:dyDescent="0.25">
      <c r="A569" s="1"/>
      <c r="D569" s="5"/>
    </row>
    <row r="570" spans="1:4" x14ac:dyDescent="0.25">
      <c r="A570" s="1"/>
      <c r="D570" s="5"/>
    </row>
    <row r="571" spans="1:4" x14ac:dyDescent="0.25">
      <c r="A571" s="1"/>
      <c r="D571" s="5"/>
    </row>
    <row r="572" spans="1:4" x14ac:dyDescent="0.25">
      <c r="A572" s="1"/>
      <c r="D572" s="5"/>
    </row>
    <row r="573" spans="1:4" x14ac:dyDescent="0.25">
      <c r="A573" s="1"/>
      <c r="D573" s="5"/>
    </row>
    <row r="574" spans="1:4" x14ac:dyDescent="0.25">
      <c r="A574" s="1"/>
      <c r="D574" s="5"/>
    </row>
    <row r="575" spans="1:4" x14ac:dyDescent="0.25">
      <c r="A575" s="1"/>
      <c r="D575" s="5"/>
    </row>
    <row r="576" spans="1:4" x14ac:dyDescent="0.25">
      <c r="A576" s="1"/>
      <c r="D576" s="5"/>
    </row>
    <row r="577" spans="1:4" x14ac:dyDescent="0.25">
      <c r="A577" s="1"/>
      <c r="D577" s="5"/>
    </row>
    <row r="578" spans="1:4" x14ac:dyDescent="0.25">
      <c r="A578" s="1"/>
      <c r="D578" s="5"/>
    </row>
    <row r="579" spans="1:4" x14ac:dyDescent="0.25">
      <c r="A579" s="1"/>
      <c r="D579" s="5"/>
    </row>
    <row r="580" spans="1:4" x14ac:dyDescent="0.25">
      <c r="A580" s="1"/>
      <c r="D580" s="5"/>
    </row>
    <row r="581" spans="1:4" x14ac:dyDescent="0.25">
      <c r="A581" s="1"/>
      <c r="D581" s="5"/>
    </row>
    <row r="582" spans="1:4" x14ac:dyDescent="0.25">
      <c r="A582" s="1"/>
      <c r="D582" s="5"/>
    </row>
    <row r="583" spans="1:4" x14ac:dyDescent="0.25">
      <c r="A583" s="1"/>
      <c r="D583" s="5"/>
    </row>
    <row r="584" spans="1:4" x14ac:dyDescent="0.25">
      <c r="A584" s="1"/>
      <c r="D584" s="5"/>
    </row>
    <row r="585" spans="1:4" x14ac:dyDescent="0.25">
      <c r="A585" s="1"/>
      <c r="D585" s="5"/>
    </row>
    <row r="586" spans="1:4" x14ac:dyDescent="0.25">
      <c r="A586" s="1"/>
      <c r="D586" s="5"/>
    </row>
    <row r="587" spans="1:4" x14ac:dyDescent="0.25">
      <c r="A587" s="1"/>
      <c r="D587" s="5"/>
    </row>
    <row r="588" spans="1:4" x14ac:dyDescent="0.25">
      <c r="A588" s="1"/>
      <c r="D588" s="5"/>
    </row>
    <row r="589" spans="1:4" x14ac:dyDescent="0.25">
      <c r="A589" s="1"/>
      <c r="D589" s="5"/>
    </row>
    <row r="590" spans="1:4" x14ac:dyDescent="0.25">
      <c r="A590" s="1"/>
      <c r="D590" s="5"/>
    </row>
    <row r="591" spans="1:4" x14ac:dyDescent="0.25">
      <c r="A591" s="1"/>
      <c r="D591" s="5"/>
    </row>
    <row r="592" spans="1:4" x14ac:dyDescent="0.25">
      <c r="A592" s="1"/>
      <c r="D592" s="5"/>
    </row>
    <row r="593" spans="1:4" x14ac:dyDescent="0.25">
      <c r="A593" s="1"/>
      <c r="D593" s="5"/>
    </row>
    <row r="594" spans="1:4" x14ac:dyDescent="0.25">
      <c r="A594" s="1"/>
      <c r="D594" s="5"/>
    </row>
    <row r="595" spans="1:4" x14ac:dyDescent="0.25">
      <c r="A595" s="1"/>
      <c r="D595" s="5"/>
    </row>
    <row r="596" spans="1:4" x14ac:dyDescent="0.25">
      <c r="A596" s="1"/>
      <c r="D596" s="5"/>
    </row>
    <row r="597" spans="1:4" x14ac:dyDescent="0.25">
      <c r="A597" s="1"/>
      <c r="D597" s="5"/>
    </row>
    <row r="598" spans="1:4" x14ac:dyDescent="0.25">
      <c r="A598" s="1"/>
      <c r="D598" s="5"/>
    </row>
    <row r="599" spans="1:4" x14ac:dyDescent="0.25">
      <c r="A599" s="1"/>
      <c r="D599" s="5"/>
    </row>
    <row r="600" spans="1:4" x14ac:dyDescent="0.25">
      <c r="A600" s="1"/>
      <c r="D600" s="5"/>
    </row>
    <row r="601" spans="1:4" x14ac:dyDescent="0.25">
      <c r="A601" s="1"/>
      <c r="D601" s="5"/>
    </row>
    <row r="602" spans="1:4" x14ac:dyDescent="0.25">
      <c r="A602" s="1"/>
      <c r="D602" s="5"/>
    </row>
    <row r="603" spans="1:4" x14ac:dyDescent="0.25">
      <c r="A603" s="1"/>
      <c r="D603" s="5"/>
    </row>
    <row r="604" spans="1:4" x14ac:dyDescent="0.25">
      <c r="A604" s="1"/>
      <c r="D604" s="5"/>
    </row>
    <row r="605" spans="1:4" x14ac:dyDescent="0.25">
      <c r="A605" s="1"/>
      <c r="D605" s="5"/>
    </row>
    <row r="606" spans="1:4" x14ac:dyDescent="0.25">
      <c r="A606" s="1"/>
      <c r="D606" s="5"/>
    </row>
    <row r="607" spans="1:4" x14ac:dyDescent="0.25">
      <c r="A607" s="1"/>
      <c r="D607" s="5"/>
    </row>
    <row r="608" spans="1:4" x14ac:dyDescent="0.25">
      <c r="A608" s="1"/>
      <c r="D608" s="5"/>
    </row>
    <row r="609" spans="1:4" x14ac:dyDescent="0.25">
      <c r="A609" s="1"/>
      <c r="D609" s="5"/>
    </row>
    <row r="610" spans="1:4" x14ac:dyDescent="0.25">
      <c r="A610" s="1"/>
      <c r="D610" s="5"/>
    </row>
    <row r="611" spans="1:4" x14ac:dyDescent="0.25">
      <c r="A611" s="1"/>
      <c r="D611" s="5"/>
    </row>
    <row r="612" spans="1:4" x14ac:dyDescent="0.25">
      <c r="A612" s="1"/>
      <c r="D612" s="5"/>
    </row>
    <row r="613" spans="1:4" x14ac:dyDescent="0.25">
      <c r="A613" s="1"/>
      <c r="D613" s="5"/>
    </row>
    <row r="614" spans="1:4" x14ac:dyDescent="0.25">
      <c r="A614" s="1"/>
      <c r="D614" s="5"/>
    </row>
    <row r="615" spans="1:4" x14ac:dyDescent="0.25">
      <c r="A615" s="1"/>
      <c r="D615" s="5"/>
    </row>
    <row r="616" spans="1:4" x14ac:dyDescent="0.25">
      <c r="A616" s="1"/>
      <c r="D616" s="5"/>
    </row>
    <row r="617" spans="1:4" x14ac:dyDescent="0.25">
      <c r="A617" s="1"/>
      <c r="D617" s="5"/>
    </row>
    <row r="618" spans="1:4" x14ac:dyDescent="0.25">
      <c r="A618" s="1"/>
      <c r="D618" s="5"/>
    </row>
    <row r="619" spans="1:4" x14ac:dyDescent="0.25">
      <c r="A619" s="1"/>
      <c r="D619" s="5"/>
    </row>
    <row r="620" spans="1:4" x14ac:dyDescent="0.25">
      <c r="A620" s="1"/>
      <c r="D620" s="5"/>
    </row>
    <row r="621" spans="1:4" x14ac:dyDescent="0.25">
      <c r="A621" s="1"/>
      <c r="D621" s="5"/>
    </row>
    <row r="622" spans="1:4" x14ac:dyDescent="0.25">
      <c r="A622" s="1"/>
      <c r="D622" s="5"/>
    </row>
    <row r="623" spans="1:4" x14ac:dyDescent="0.25">
      <c r="A623" s="1"/>
      <c r="D623" s="5"/>
    </row>
    <row r="624" spans="1:4" x14ac:dyDescent="0.25">
      <c r="A624" s="1"/>
      <c r="D624" s="5"/>
    </row>
    <row r="625" spans="1:4" x14ac:dyDescent="0.25">
      <c r="A625" s="1"/>
      <c r="D625" s="5"/>
    </row>
    <row r="626" spans="1:4" x14ac:dyDescent="0.25">
      <c r="A626" s="1"/>
      <c r="D626" s="5"/>
    </row>
    <row r="627" spans="1:4" x14ac:dyDescent="0.25">
      <c r="A627" s="1"/>
      <c r="D627" s="5"/>
    </row>
    <row r="628" spans="1:4" x14ac:dyDescent="0.25">
      <c r="A628" s="1"/>
      <c r="D628" s="5"/>
    </row>
    <row r="629" spans="1:4" x14ac:dyDescent="0.25">
      <c r="A629" s="1"/>
      <c r="D629" s="5"/>
    </row>
    <row r="630" spans="1:4" x14ac:dyDescent="0.25">
      <c r="A630" s="1"/>
      <c r="D630" s="5"/>
    </row>
    <row r="631" spans="1:4" x14ac:dyDescent="0.25">
      <c r="A631" s="1"/>
      <c r="D631" s="5"/>
    </row>
    <row r="632" spans="1:4" x14ac:dyDescent="0.25">
      <c r="A632" s="1"/>
      <c r="D632" s="5"/>
    </row>
    <row r="633" spans="1:4" x14ac:dyDescent="0.25">
      <c r="A633" s="1"/>
      <c r="D633" s="5"/>
    </row>
    <row r="634" spans="1:4" x14ac:dyDescent="0.25">
      <c r="A634" s="1"/>
      <c r="D634" s="5"/>
    </row>
    <row r="635" spans="1:4" x14ac:dyDescent="0.25">
      <c r="A635" s="1"/>
      <c r="D635" s="5"/>
    </row>
    <row r="636" spans="1:4" x14ac:dyDescent="0.25">
      <c r="A636" s="1"/>
      <c r="D636" s="5"/>
    </row>
    <row r="637" spans="1:4" x14ac:dyDescent="0.25">
      <c r="A637" s="1"/>
      <c r="D637" s="5"/>
    </row>
    <row r="638" spans="1:4" x14ac:dyDescent="0.25">
      <c r="A638" s="1"/>
      <c r="D638" s="5"/>
    </row>
    <row r="639" spans="1:4" x14ac:dyDescent="0.25">
      <c r="A639" s="1"/>
      <c r="D639" s="5"/>
    </row>
    <row r="640" spans="1:4" x14ac:dyDescent="0.25">
      <c r="A640" s="1"/>
      <c r="D640" s="5"/>
    </row>
    <row r="641" spans="1:4" x14ac:dyDescent="0.25">
      <c r="A641" s="1"/>
      <c r="D641" s="5"/>
    </row>
    <row r="642" spans="1:4" x14ac:dyDescent="0.25">
      <c r="A642" s="1"/>
      <c r="D642" s="5"/>
    </row>
    <row r="643" spans="1:4" x14ac:dyDescent="0.25">
      <c r="A643" s="1"/>
      <c r="D643" s="5"/>
    </row>
    <row r="644" spans="1:4" x14ac:dyDescent="0.25">
      <c r="A644" s="1"/>
      <c r="D644" s="5"/>
    </row>
    <row r="645" spans="1:4" x14ac:dyDescent="0.25">
      <c r="A645" s="1"/>
      <c r="D645" s="5"/>
    </row>
    <row r="646" spans="1:4" x14ac:dyDescent="0.25">
      <c r="A646" s="1"/>
      <c r="D646" s="5"/>
    </row>
    <row r="647" spans="1:4" x14ac:dyDescent="0.25">
      <c r="A647" s="1"/>
      <c r="D647" s="5"/>
    </row>
    <row r="648" spans="1:4" x14ac:dyDescent="0.25">
      <c r="A648" s="1"/>
      <c r="D648" s="5"/>
    </row>
    <row r="649" spans="1:4" x14ac:dyDescent="0.25">
      <c r="A649" s="1"/>
      <c r="D649" s="5"/>
    </row>
    <row r="650" spans="1:4" x14ac:dyDescent="0.25">
      <c r="A650" s="1"/>
      <c r="D650" s="5"/>
    </row>
    <row r="651" spans="1:4" x14ac:dyDescent="0.25">
      <c r="A651" s="1"/>
      <c r="D651" s="5"/>
    </row>
    <row r="652" spans="1:4" x14ac:dyDescent="0.25">
      <c r="A652" s="1"/>
      <c r="D652" s="5"/>
    </row>
    <row r="653" spans="1:4" x14ac:dyDescent="0.25">
      <c r="A653" s="1"/>
      <c r="D653" s="5"/>
    </row>
    <row r="654" spans="1:4" x14ac:dyDescent="0.25">
      <c r="A654" s="1"/>
      <c r="D654" s="5"/>
    </row>
    <row r="655" spans="1:4" x14ac:dyDescent="0.25">
      <c r="A655" s="1"/>
      <c r="D655" s="5"/>
    </row>
    <row r="656" spans="1:4" x14ac:dyDescent="0.25">
      <c r="A656" s="1"/>
      <c r="D656" s="5"/>
    </row>
    <row r="657" spans="1:4" x14ac:dyDescent="0.25">
      <c r="A657" s="1"/>
      <c r="D657" s="5"/>
    </row>
    <row r="658" spans="1:4" x14ac:dyDescent="0.25">
      <c r="A658" s="1"/>
      <c r="D658" s="5"/>
    </row>
    <row r="659" spans="1:4" x14ac:dyDescent="0.25">
      <c r="A659" s="1"/>
      <c r="D659" s="5"/>
    </row>
    <row r="660" spans="1:4" x14ac:dyDescent="0.25">
      <c r="A660" s="1"/>
      <c r="D660" s="5"/>
    </row>
    <row r="661" spans="1:4" x14ac:dyDescent="0.25">
      <c r="A661" s="1"/>
      <c r="D661" s="5"/>
    </row>
    <row r="662" spans="1:4" x14ac:dyDescent="0.25">
      <c r="A662" s="1"/>
      <c r="D662" s="5"/>
    </row>
    <row r="663" spans="1:4" x14ac:dyDescent="0.25">
      <c r="A663" s="1"/>
      <c r="D663" s="5"/>
    </row>
    <row r="664" spans="1:4" x14ac:dyDescent="0.25">
      <c r="A664" s="1"/>
      <c r="D664" s="5"/>
    </row>
    <row r="665" spans="1:4" x14ac:dyDescent="0.25">
      <c r="A665" s="1"/>
      <c r="D665" s="5"/>
    </row>
    <row r="666" spans="1:4" x14ac:dyDescent="0.25">
      <c r="A666" s="1"/>
      <c r="D666" s="5"/>
    </row>
    <row r="667" spans="1:4" x14ac:dyDescent="0.25">
      <c r="A667" s="1"/>
      <c r="D667" s="5"/>
    </row>
    <row r="668" spans="1:4" x14ac:dyDescent="0.25">
      <c r="A668" s="1"/>
      <c r="D668" s="5"/>
    </row>
    <row r="669" spans="1:4" x14ac:dyDescent="0.25">
      <c r="A669" s="1"/>
      <c r="D669" s="5"/>
    </row>
    <row r="670" spans="1:4" x14ac:dyDescent="0.25">
      <c r="A670" s="1"/>
      <c r="D670" s="5"/>
    </row>
    <row r="671" spans="1:4" x14ac:dyDescent="0.25">
      <c r="A671" s="1"/>
      <c r="D671" s="5"/>
    </row>
    <row r="672" spans="1:4" x14ac:dyDescent="0.25">
      <c r="A672" s="1"/>
      <c r="D672" s="5"/>
    </row>
    <row r="673" spans="1:4" x14ac:dyDescent="0.25">
      <c r="A673" s="1"/>
      <c r="D673" s="5"/>
    </row>
    <row r="674" spans="1:4" x14ac:dyDescent="0.25">
      <c r="A674" s="1"/>
      <c r="D674" s="5"/>
    </row>
    <row r="675" spans="1:4" x14ac:dyDescent="0.25">
      <c r="A675" s="1"/>
      <c r="D675" s="5"/>
    </row>
    <row r="676" spans="1:4" x14ac:dyDescent="0.25">
      <c r="A676" s="1"/>
      <c r="D676" s="5"/>
    </row>
    <row r="677" spans="1:4" x14ac:dyDescent="0.25">
      <c r="A677" s="1"/>
      <c r="D677" s="5"/>
    </row>
    <row r="678" spans="1:4" x14ac:dyDescent="0.25">
      <c r="A678" s="1"/>
      <c r="D678" s="5"/>
    </row>
    <row r="679" spans="1:4" x14ac:dyDescent="0.25">
      <c r="A679" s="1"/>
      <c r="D679" s="5"/>
    </row>
    <row r="680" spans="1:4" x14ac:dyDescent="0.25">
      <c r="A680" s="1"/>
      <c r="D680" s="5"/>
    </row>
    <row r="681" spans="1:4" x14ac:dyDescent="0.25">
      <c r="A681" s="1"/>
      <c r="D681" s="5"/>
    </row>
    <row r="682" spans="1:4" x14ac:dyDescent="0.25">
      <c r="A682" s="1"/>
      <c r="D682" s="5"/>
    </row>
    <row r="683" spans="1:4" x14ac:dyDescent="0.25">
      <c r="A683" s="1"/>
      <c r="D683" s="5"/>
    </row>
    <row r="684" spans="1:4" x14ac:dyDescent="0.25">
      <c r="A684" s="1"/>
      <c r="D684" s="5"/>
    </row>
    <row r="685" spans="1:4" x14ac:dyDescent="0.25">
      <c r="A685" s="1"/>
      <c r="D685" s="5"/>
    </row>
    <row r="686" spans="1:4" x14ac:dyDescent="0.25">
      <c r="A686" s="1"/>
      <c r="D686" s="5"/>
    </row>
    <row r="687" spans="1:4" x14ac:dyDescent="0.25">
      <c r="A687" s="1"/>
      <c r="D687" s="5"/>
    </row>
    <row r="688" spans="1:4" x14ac:dyDescent="0.25">
      <c r="A688" s="1"/>
      <c r="D688" s="5"/>
    </row>
    <row r="689" spans="1:4" x14ac:dyDescent="0.25">
      <c r="A689" s="1"/>
      <c r="D689" s="5"/>
    </row>
    <row r="690" spans="1:4" x14ac:dyDescent="0.25">
      <c r="A690" s="1"/>
      <c r="D690" s="5"/>
    </row>
    <row r="691" spans="1:4" x14ac:dyDescent="0.25">
      <c r="A691" s="1"/>
      <c r="D691" s="5"/>
    </row>
    <row r="692" spans="1:4" x14ac:dyDescent="0.25">
      <c r="A692" s="1"/>
      <c r="D692" s="5"/>
    </row>
    <row r="693" spans="1:4" x14ac:dyDescent="0.25">
      <c r="A693" s="1"/>
      <c r="D693" s="5"/>
    </row>
    <row r="694" spans="1:4" x14ac:dyDescent="0.25">
      <c r="A694" s="1"/>
      <c r="D694" s="5"/>
    </row>
    <row r="695" spans="1:4" x14ac:dyDescent="0.25">
      <c r="A695" s="1"/>
      <c r="D695" s="5"/>
    </row>
    <row r="696" spans="1:4" x14ac:dyDescent="0.25">
      <c r="A696" s="1"/>
      <c r="D696" s="5"/>
    </row>
    <row r="697" spans="1:4" x14ac:dyDescent="0.25">
      <c r="A697" s="1"/>
      <c r="D697" s="5"/>
    </row>
    <row r="698" spans="1:4" x14ac:dyDescent="0.25">
      <c r="A698" s="1"/>
      <c r="D698" s="5"/>
    </row>
    <row r="699" spans="1:4" x14ac:dyDescent="0.25">
      <c r="A699" s="1"/>
      <c r="D699" s="5"/>
    </row>
    <row r="700" spans="1:4" x14ac:dyDescent="0.25">
      <c r="A700" s="1"/>
      <c r="D700" s="5"/>
    </row>
    <row r="701" spans="1:4" x14ac:dyDescent="0.25">
      <c r="A701" s="1"/>
      <c r="D701" s="5"/>
    </row>
    <row r="702" spans="1:4" x14ac:dyDescent="0.25">
      <c r="A702" s="1"/>
      <c r="D702" s="5"/>
    </row>
    <row r="703" spans="1:4" x14ac:dyDescent="0.25">
      <c r="A703" s="1"/>
      <c r="D703" s="5"/>
    </row>
    <row r="704" spans="1:4" x14ac:dyDescent="0.25">
      <c r="A704" s="1"/>
      <c r="D704" s="5"/>
    </row>
    <row r="705" spans="1:4" x14ac:dyDescent="0.25">
      <c r="A705" s="1"/>
      <c r="D705" s="5"/>
    </row>
    <row r="706" spans="1:4" x14ac:dyDescent="0.25">
      <c r="A706" s="1"/>
      <c r="D706" s="5"/>
    </row>
    <row r="707" spans="1:4" x14ac:dyDescent="0.25">
      <c r="A707" s="1"/>
      <c r="D707" s="5"/>
    </row>
    <row r="708" spans="1:4" x14ac:dyDescent="0.25">
      <c r="A708" s="1"/>
      <c r="D708" s="5"/>
    </row>
    <row r="709" spans="1:4" x14ac:dyDescent="0.25">
      <c r="A709" s="1"/>
      <c r="D709" s="5"/>
    </row>
    <row r="710" spans="1:4" x14ac:dyDescent="0.25">
      <c r="A710" s="1"/>
      <c r="D710" s="5"/>
    </row>
    <row r="711" spans="1:4" x14ac:dyDescent="0.25">
      <c r="A711" s="1"/>
      <c r="D711" s="5"/>
    </row>
    <row r="712" spans="1:4" x14ac:dyDescent="0.25">
      <c r="A712" s="1"/>
      <c r="D712" s="5"/>
    </row>
    <row r="713" spans="1:4" x14ac:dyDescent="0.25">
      <c r="A713" s="1"/>
      <c r="D713" s="5"/>
    </row>
    <row r="714" spans="1:4" x14ac:dyDescent="0.25">
      <c r="A714" s="1"/>
      <c r="D714" s="5"/>
    </row>
    <row r="715" spans="1:4" x14ac:dyDescent="0.25">
      <c r="A715" s="1"/>
      <c r="D715" s="5"/>
    </row>
    <row r="716" spans="1:4" x14ac:dyDescent="0.25">
      <c r="A716" s="1"/>
      <c r="D716" s="5"/>
    </row>
    <row r="717" spans="1:4" x14ac:dyDescent="0.25">
      <c r="A717" s="1"/>
      <c r="D717" s="5"/>
    </row>
    <row r="718" spans="1:4" x14ac:dyDescent="0.25">
      <c r="A718" s="1"/>
      <c r="D718" s="5"/>
    </row>
    <row r="719" spans="1:4" x14ac:dyDescent="0.25">
      <c r="A719" s="1"/>
      <c r="D719" s="5"/>
    </row>
    <row r="720" spans="1:4" x14ac:dyDescent="0.25">
      <c r="A720" s="1"/>
      <c r="D720" s="5"/>
    </row>
    <row r="721" spans="1:4" x14ac:dyDescent="0.25">
      <c r="A721" s="1"/>
      <c r="D721" s="5"/>
    </row>
    <row r="722" spans="1:4" x14ac:dyDescent="0.25">
      <c r="A722" s="1"/>
      <c r="D722" s="5"/>
    </row>
    <row r="723" spans="1:4" x14ac:dyDescent="0.25">
      <c r="A723" s="1"/>
      <c r="D723" s="5"/>
    </row>
    <row r="724" spans="1:4" x14ac:dyDescent="0.25">
      <c r="A724" s="1"/>
      <c r="D724" s="5"/>
    </row>
    <row r="725" spans="1:4" x14ac:dyDescent="0.25">
      <c r="A725" s="1"/>
      <c r="D725" s="5"/>
    </row>
    <row r="726" spans="1:4" x14ac:dyDescent="0.25">
      <c r="A726" s="1"/>
      <c r="D726" s="5"/>
    </row>
    <row r="727" spans="1:4" x14ac:dyDescent="0.25">
      <c r="A727" s="1"/>
      <c r="D727" s="5"/>
    </row>
    <row r="728" spans="1:4" x14ac:dyDescent="0.25">
      <c r="A728" s="1"/>
      <c r="D728" s="5"/>
    </row>
    <row r="729" spans="1:4" x14ac:dyDescent="0.25">
      <c r="A729" s="1"/>
      <c r="D729" s="5"/>
    </row>
    <row r="730" spans="1:4" x14ac:dyDescent="0.25">
      <c r="A730" s="1"/>
      <c r="D730" s="5"/>
    </row>
    <row r="731" spans="1:4" x14ac:dyDescent="0.25">
      <c r="A731" s="1"/>
      <c r="D731" s="5"/>
    </row>
    <row r="732" spans="1:4" x14ac:dyDescent="0.25">
      <c r="A732" s="1"/>
      <c r="D732" s="5"/>
    </row>
    <row r="733" spans="1:4" x14ac:dyDescent="0.25">
      <c r="A733" s="1"/>
      <c r="D733" s="5"/>
    </row>
    <row r="734" spans="1:4" x14ac:dyDescent="0.25">
      <c r="A734" s="1"/>
      <c r="D734" s="5"/>
    </row>
    <row r="735" spans="1:4" x14ac:dyDescent="0.25">
      <c r="A735" s="1"/>
      <c r="D735" s="5"/>
    </row>
    <row r="736" spans="1:4" x14ac:dyDescent="0.25">
      <c r="A736" s="1"/>
      <c r="D736" s="5"/>
    </row>
    <row r="737" spans="1:4" x14ac:dyDescent="0.25">
      <c r="A737" s="1"/>
      <c r="D737" s="5"/>
    </row>
    <row r="738" spans="1:4" x14ac:dyDescent="0.25">
      <c r="A738" s="1"/>
      <c r="D738" s="5"/>
    </row>
    <row r="739" spans="1:4" x14ac:dyDescent="0.25">
      <c r="A739" s="1"/>
      <c r="D739" s="5"/>
    </row>
    <row r="740" spans="1:4" x14ac:dyDescent="0.25">
      <c r="A740" s="1"/>
      <c r="D740" s="5"/>
    </row>
    <row r="741" spans="1:4" x14ac:dyDescent="0.25">
      <c r="A741" s="1"/>
      <c r="D741" s="5"/>
    </row>
    <row r="742" spans="1:4" x14ac:dyDescent="0.25">
      <c r="A742" s="1"/>
      <c r="D742" s="5"/>
    </row>
    <row r="743" spans="1:4" x14ac:dyDescent="0.25">
      <c r="A743" s="1"/>
      <c r="D743" s="5"/>
    </row>
    <row r="744" spans="1:4" x14ac:dyDescent="0.25">
      <c r="A744" s="1"/>
      <c r="D744" s="5"/>
    </row>
    <row r="745" spans="1:4" x14ac:dyDescent="0.25">
      <c r="A745" s="1"/>
      <c r="D745" s="5"/>
    </row>
    <row r="746" spans="1:4" x14ac:dyDescent="0.25">
      <c r="A746" s="1"/>
      <c r="D746" s="5"/>
    </row>
    <row r="747" spans="1:4" x14ac:dyDescent="0.25">
      <c r="A747" s="1"/>
      <c r="D747" s="5"/>
    </row>
    <row r="748" spans="1:4" x14ac:dyDescent="0.25">
      <c r="A748" s="1"/>
      <c r="D748" s="5"/>
    </row>
    <row r="749" spans="1:4" x14ac:dyDescent="0.25">
      <c r="A749" s="1"/>
      <c r="D749" s="5"/>
    </row>
    <row r="750" spans="1:4" x14ac:dyDescent="0.25">
      <c r="A750" s="1"/>
      <c r="D750" s="5"/>
    </row>
    <row r="751" spans="1:4" x14ac:dyDescent="0.25">
      <c r="A751" s="1"/>
      <c r="D751" s="5"/>
    </row>
    <row r="752" spans="1:4" x14ac:dyDescent="0.25">
      <c r="A752" s="1"/>
      <c r="D752" s="5"/>
    </row>
    <row r="753" spans="1:4" x14ac:dyDescent="0.25">
      <c r="A753" s="1"/>
      <c r="D753" s="5"/>
    </row>
    <row r="754" spans="1:4" x14ac:dyDescent="0.25">
      <c r="A754" s="1"/>
      <c r="D754" s="5"/>
    </row>
    <row r="755" spans="1:4" x14ac:dyDescent="0.25">
      <c r="A755" s="1"/>
      <c r="D755" s="5"/>
    </row>
    <row r="756" spans="1:4" x14ac:dyDescent="0.25">
      <c r="A756" s="1"/>
      <c r="D756" s="5"/>
    </row>
    <row r="757" spans="1:4" x14ac:dyDescent="0.25">
      <c r="A757" s="1"/>
      <c r="D757" s="5"/>
    </row>
    <row r="758" spans="1:4" x14ac:dyDescent="0.25">
      <c r="A758" s="1"/>
      <c r="D758" s="5"/>
    </row>
    <row r="759" spans="1:4" x14ac:dyDescent="0.25">
      <c r="A759" s="1"/>
      <c r="D759" s="5"/>
    </row>
    <row r="760" spans="1:4" x14ac:dyDescent="0.25">
      <c r="A760" s="1"/>
      <c r="D760" s="5"/>
    </row>
    <row r="761" spans="1:4" x14ac:dyDescent="0.25">
      <c r="A761" s="1"/>
      <c r="D761" s="5"/>
    </row>
    <row r="762" spans="1:4" x14ac:dyDescent="0.25">
      <c r="A762" s="1"/>
      <c r="D762" s="5"/>
    </row>
    <row r="763" spans="1:4" x14ac:dyDescent="0.25">
      <c r="A763" s="1"/>
      <c r="D763" s="5"/>
    </row>
    <row r="764" spans="1:4" x14ac:dyDescent="0.25">
      <c r="A764" s="1"/>
      <c r="D764" s="5"/>
    </row>
    <row r="765" spans="1:4" x14ac:dyDescent="0.25">
      <c r="A765" s="1"/>
      <c r="D765" s="5"/>
    </row>
    <row r="766" spans="1:4" x14ac:dyDescent="0.25">
      <c r="A766" s="1"/>
      <c r="D766" s="5"/>
    </row>
    <row r="767" spans="1:4" x14ac:dyDescent="0.25">
      <c r="A767" s="1"/>
      <c r="D767" s="5"/>
    </row>
    <row r="768" spans="1:4" x14ac:dyDescent="0.25">
      <c r="A768" s="1"/>
      <c r="D768" s="5"/>
    </row>
    <row r="769" spans="1:4" x14ac:dyDescent="0.25">
      <c r="A769" s="1"/>
      <c r="D769" s="5"/>
    </row>
    <row r="770" spans="1:4" x14ac:dyDescent="0.25">
      <c r="A770" s="1"/>
      <c r="D770" s="5"/>
    </row>
    <row r="771" spans="1:4" x14ac:dyDescent="0.25">
      <c r="A771" s="1"/>
      <c r="D771" s="5"/>
    </row>
    <row r="772" spans="1:4" x14ac:dyDescent="0.25">
      <c r="A772" s="1"/>
      <c r="D772" s="5"/>
    </row>
    <row r="773" spans="1:4" x14ac:dyDescent="0.25">
      <c r="A773" s="1"/>
      <c r="D773" s="5"/>
    </row>
    <row r="774" spans="1:4" x14ac:dyDescent="0.25">
      <c r="A774" s="1"/>
      <c r="D774" s="5"/>
    </row>
    <row r="775" spans="1:4" x14ac:dyDescent="0.25">
      <c r="A775" s="1"/>
      <c r="D775" s="5"/>
    </row>
    <row r="776" spans="1:4" x14ac:dyDescent="0.25">
      <c r="A776" s="1"/>
      <c r="D776" s="5"/>
    </row>
    <row r="777" spans="1:4" x14ac:dyDescent="0.25">
      <c r="A777" s="1"/>
      <c r="D777" s="5"/>
    </row>
    <row r="778" spans="1:4" x14ac:dyDescent="0.25">
      <c r="A778" s="1"/>
      <c r="D778" s="5"/>
    </row>
    <row r="779" spans="1:4" x14ac:dyDescent="0.25">
      <c r="A779" s="1"/>
      <c r="D779" s="5"/>
    </row>
    <row r="780" spans="1:4" x14ac:dyDescent="0.25">
      <c r="A780" s="1"/>
      <c r="D780" s="5"/>
    </row>
    <row r="781" spans="1:4" x14ac:dyDescent="0.25">
      <c r="A781" s="1"/>
      <c r="D781" s="5"/>
    </row>
    <row r="782" spans="1:4" x14ac:dyDescent="0.25">
      <c r="A782" s="1"/>
      <c r="D782" s="5"/>
    </row>
    <row r="783" spans="1:4" x14ac:dyDescent="0.25">
      <c r="A783" s="1"/>
      <c r="D783" s="5"/>
    </row>
    <row r="784" spans="1:4" x14ac:dyDescent="0.25">
      <c r="A784" s="1"/>
      <c r="D784" s="5"/>
    </row>
    <row r="785" spans="1:4" x14ac:dyDescent="0.25">
      <c r="A785" s="1"/>
      <c r="D785" s="5"/>
    </row>
    <row r="786" spans="1:4" x14ac:dyDescent="0.25">
      <c r="A786" s="1"/>
      <c r="D786" s="5"/>
    </row>
    <row r="787" spans="1:4" x14ac:dyDescent="0.25">
      <c r="A787" s="1"/>
      <c r="D787" s="5"/>
    </row>
    <row r="788" spans="1:4" x14ac:dyDescent="0.25">
      <c r="A788" s="1"/>
      <c r="D788" s="5"/>
    </row>
    <row r="789" spans="1:4" x14ac:dyDescent="0.25">
      <c r="A789" s="1"/>
      <c r="D789" s="5"/>
    </row>
    <row r="790" spans="1:4" x14ac:dyDescent="0.25">
      <c r="A790" s="1"/>
      <c r="D790" s="5"/>
    </row>
    <row r="791" spans="1:4" x14ac:dyDescent="0.25">
      <c r="A791" s="1"/>
      <c r="D791" s="5"/>
    </row>
    <row r="792" spans="1:4" x14ac:dyDescent="0.25">
      <c r="A792" s="1"/>
      <c r="D792" s="5"/>
    </row>
    <row r="793" spans="1:4" x14ac:dyDescent="0.25">
      <c r="A793" s="1"/>
      <c r="D793" s="5"/>
    </row>
    <row r="794" spans="1:4" x14ac:dyDescent="0.25">
      <c r="A794" s="1"/>
      <c r="D794" s="5"/>
    </row>
    <row r="795" spans="1:4" x14ac:dyDescent="0.25">
      <c r="A795" s="1"/>
      <c r="D795" s="5"/>
    </row>
    <row r="796" spans="1:4" x14ac:dyDescent="0.25">
      <c r="A796" s="1"/>
      <c r="D796" s="5"/>
    </row>
    <row r="797" spans="1:4" x14ac:dyDescent="0.25">
      <c r="A797" s="1"/>
      <c r="D797" s="5"/>
    </row>
    <row r="798" spans="1:4" x14ac:dyDescent="0.25">
      <c r="A798" s="1"/>
      <c r="D798" s="5"/>
    </row>
    <row r="799" spans="1:4" x14ac:dyDescent="0.25">
      <c r="A799" s="1"/>
      <c r="D799" s="5"/>
    </row>
    <row r="800" spans="1:4" x14ac:dyDescent="0.25">
      <c r="A800" s="1"/>
      <c r="D800" s="5"/>
    </row>
    <row r="801" spans="1:4" x14ac:dyDescent="0.25">
      <c r="A801" s="1"/>
      <c r="D801" s="5"/>
    </row>
    <row r="802" spans="1:4" x14ac:dyDescent="0.25">
      <c r="A802" s="1"/>
      <c r="D802" s="5"/>
    </row>
    <row r="803" spans="1:4" x14ac:dyDescent="0.25">
      <c r="A803" s="1"/>
      <c r="D803" s="5"/>
    </row>
    <row r="804" spans="1:4" x14ac:dyDescent="0.25">
      <c r="A804" s="1"/>
      <c r="D804" s="5"/>
    </row>
    <row r="805" spans="1:4" x14ac:dyDescent="0.25">
      <c r="A805" s="1"/>
      <c r="D805" s="5"/>
    </row>
    <row r="806" spans="1:4" x14ac:dyDescent="0.25">
      <c r="A806" s="1"/>
      <c r="D806" s="5"/>
    </row>
    <row r="807" spans="1:4" x14ac:dyDescent="0.25">
      <c r="A807" s="1"/>
      <c r="D807" s="5"/>
    </row>
    <row r="808" spans="1:4" x14ac:dyDescent="0.25">
      <c r="A808" s="1"/>
      <c r="D808" s="5"/>
    </row>
    <row r="809" spans="1:4" x14ac:dyDescent="0.25">
      <c r="A809" s="1"/>
      <c r="D809" s="5"/>
    </row>
    <row r="810" spans="1:4" x14ac:dyDescent="0.25">
      <c r="A810" s="1"/>
      <c r="D810" s="5"/>
    </row>
    <row r="811" spans="1:4" x14ac:dyDescent="0.25">
      <c r="A811" s="1"/>
      <c r="D811" s="5"/>
    </row>
    <row r="812" spans="1:4" x14ac:dyDescent="0.25">
      <c r="A812" s="1"/>
      <c r="D812" s="5"/>
    </row>
    <row r="813" spans="1:4" x14ac:dyDescent="0.25">
      <c r="A813" s="1"/>
      <c r="D813" s="5"/>
    </row>
    <row r="814" spans="1:4" x14ac:dyDescent="0.25">
      <c r="A814" s="1"/>
      <c r="D814" s="5"/>
    </row>
    <row r="815" spans="1:4" x14ac:dyDescent="0.25">
      <c r="A815" s="1"/>
      <c r="D815" s="5"/>
    </row>
    <row r="816" spans="1:4" x14ac:dyDescent="0.25">
      <c r="A816" s="1"/>
      <c r="D816" s="5"/>
    </row>
    <row r="817" spans="1:4" x14ac:dyDescent="0.25">
      <c r="A817" s="1"/>
      <c r="D817" s="5"/>
    </row>
    <row r="818" spans="1:4" x14ac:dyDescent="0.25">
      <c r="A818" s="1"/>
      <c r="D818" s="5"/>
    </row>
    <row r="819" spans="1:4" x14ac:dyDescent="0.25">
      <c r="A819" s="1"/>
      <c r="D819" s="5"/>
    </row>
    <row r="820" spans="1:4" x14ac:dyDescent="0.25">
      <c r="A820" s="1"/>
      <c r="D820" s="5"/>
    </row>
    <row r="821" spans="1:4" x14ac:dyDescent="0.25">
      <c r="A821" s="1"/>
      <c r="D821" s="5"/>
    </row>
    <row r="822" spans="1:4" x14ac:dyDescent="0.25">
      <c r="A822" s="1"/>
      <c r="D822" s="5"/>
    </row>
    <row r="823" spans="1:4" x14ac:dyDescent="0.25">
      <c r="A823" s="1"/>
      <c r="D823" s="5"/>
    </row>
    <row r="824" spans="1:4" x14ac:dyDescent="0.25">
      <c r="A824" s="1"/>
      <c r="D824" s="5"/>
    </row>
    <row r="825" spans="1:4" x14ac:dyDescent="0.25">
      <c r="A825" s="1"/>
      <c r="D825" s="5"/>
    </row>
    <row r="826" spans="1:4" x14ac:dyDescent="0.25">
      <c r="A826" s="1"/>
      <c r="D826" s="5"/>
    </row>
    <row r="827" spans="1:4" x14ac:dyDescent="0.25">
      <c r="A827" s="1"/>
      <c r="D827" s="5"/>
    </row>
    <row r="828" spans="1:4" x14ac:dyDescent="0.25">
      <c r="A828" s="1"/>
      <c r="D828" s="5"/>
    </row>
    <row r="829" spans="1:4" x14ac:dyDescent="0.25">
      <c r="A829" s="1"/>
      <c r="D829" s="5"/>
    </row>
    <row r="830" spans="1:4" x14ac:dyDescent="0.25">
      <c r="A830" s="1"/>
      <c r="D830" s="5"/>
    </row>
    <row r="831" spans="1:4" x14ac:dyDescent="0.25">
      <c r="A831" s="1"/>
      <c r="D831" s="5"/>
    </row>
    <row r="832" spans="1:4" x14ac:dyDescent="0.25">
      <c r="A832" s="1"/>
      <c r="D832" s="5"/>
    </row>
    <row r="833" spans="1:4" x14ac:dyDescent="0.25">
      <c r="A833" s="1"/>
      <c r="D833" s="5"/>
    </row>
    <row r="834" spans="1:4" x14ac:dyDescent="0.25">
      <c r="A834" s="1"/>
      <c r="D834" s="5"/>
    </row>
    <row r="835" spans="1:4" x14ac:dyDescent="0.25">
      <c r="A835" s="1"/>
      <c r="D835" s="5"/>
    </row>
    <row r="836" spans="1:4" x14ac:dyDescent="0.25">
      <c r="A836" s="1"/>
      <c r="D836" s="5"/>
    </row>
    <row r="837" spans="1:4" x14ac:dyDescent="0.25">
      <c r="A837" s="1"/>
      <c r="D837" s="5"/>
    </row>
    <row r="838" spans="1:4" ht="15.75" thickBot="1" x14ac:dyDescent="0.3">
      <c r="A838" s="2"/>
      <c r="B838" s="3"/>
      <c r="C838" s="10"/>
      <c r="D838" s="6"/>
    </row>
  </sheetData>
  <mergeCells count="2">
    <mergeCell ref="A1:B1"/>
    <mergeCell ref="A2:D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93"/>
  <sheetViews>
    <sheetView topLeftCell="A232" workbookViewId="0">
      <selection activeCell="A246" sqref="A246:B249"/>
    </sheetView>
  </sheetViews>
  <sheetFormatPr baseColWidth="10" defaultRowHeight="15" x14ac:dyDescent="0.25"/>
  <cols>
    <col min="1" max="1" width="65.28515625" customWidth="1"/>
    <col min="2" max="2" width="73.5703125" customWidth="1"/>
    <col min="3" max="3" width="17.140625" style="7" customWidth="1"/>
    <col min="4" max="4" width="16.140625" style="7" customWidth="1"/>
  </cols>
  <sheetData>
    <row r="1" spans="1:4" ht="56.25" customHeight="1" thickBot="1" x14ac:dyDescent="0.3">
      <c r="A1" s="31" t="s">
        <v>2077</v>
      </c>
      <c r="B1" s="32"/>
      <c r="C1" s="8"/>
      <c r="D1" s="4"/>
    </row>
    <row r="2" spans="1:4" ht="31.15" customHeight="1" thickBot="1" x14ac:dyDescent="0.3">
      <c r="A2" s="33" t="s">
        <v>1583</v>
      </c>
      <c r="B2" s="34"/>
      <c r="C2" s="34"/>
      <c r="D2" s="35"/>
    </row>
    <row r="3" spans="1:4" ht="21" customHeight="1" thickBot="1" x14ac:dyDescent="0.3">
      <c r="A3" s="16" t="s">
        <v>1</v>
      </c>
      <c r="B3" s="17" t="s">
        <v>2</v>
      </c>
      <c r="C3" s="13" t="s">
        <v>3</v>
      </c>
      <c r="D3" s="14" t="s">
        <v>4</v>
      </c>
    </row>
    <row r="4" spans="1:4" x14ac:dyDescent="0.25">
      <c r="A4" s="18" t="s">
        <v>1486</v>
      </c>
      <c r="B4" s="19" t="s">
        <v>1584</v>
      </c>
      <c r="C4" s="20">
        <v>43847</v>
      </c>
      <c r="D4" s="21">
        <v>3600.09</v>
      </c>
    </row>
    <row r="5" spans="1:4" x14ac:dyDescent="0.25">
      <c r="A5" s="1" t="s">
        <v>700</v>
      </c>
      <c r="B5" t="s">
        <v>1585</v>
      </c>
      <c r="C5" s="9">
        <v>43847</v>
      </c>
      <c r="D5" s="5">
        <v>602.51</v>
      </c>
    </row>
    <row r="6" spans="1:4" x14ac:dyDescent="0.25">
      <c r="A6" s="1" t="s">
        <v>613</v>
      </c>
      <c r="B6" t="s">
        <v>1586</v>
      </c>
      <c r="C6" s="9">
        <v>43847</v>
      </c>
      <c r="D6" s="5">
        <v>3785.07</v>
      </c>
    </row>
    <row r="7" spans="1:4" x14ac:dyDescent="0.25">
      <c r="A7" s="1" t="s">
        <v>522</v>
      </c>
      <c r="B7" t="s">
        <v>1587</v>
      </c>
      <c r="C7" s="9">
        <v>43847</v>
      </c>
      <c r="D7" s="5">
        <v>544.5</v>
      </c>
    </row>
    <row r="8" spans="1:4" x14ac:dyDescent="0.25">
      <c r="A8" s="1" t="s">
        <v>25</v>
      </c>
      <c r="B8" t="s">
        <v>1588</v>
      </c>
      <c r="C8" s="9">
        <v>43847</v>
      </c>
      <c r="D8" s="5">
        <v>6740.57</v>
      </c>
    </row>
    <row r="9" spans="1:4" x14ac:dyDescent="0.25">
      <c r="A9" s="1" t="s">
        <v>25</v>
      </c>
      <c r="B9" t="s">
        <v>1133</v>
      </c>
      <c r="C9" s="9">
        <v>43847</v>
      </c>
      <c r="D9" s="5">
        <v>440.59</v>
      </c>
    </row>
    <row r="10" spans="1:4" x14ac:dyDescent="0.25">
      <c r="A10" s="1" t="s">
        <v>1179</v>
      </c>
      <c r="B10" t="s">
        <v>1589</v>
      </c>
      <c r="C10" s="9">
        <v>43847</v>
      </c>
      <c r="D10" s="5">
        <v>378.62</v>
      </c>
    </row>
    <row r="11" spans="1:4" x14ac:dyDescent="0.25">
      <c r="A11" s="1" t="s">
        <v>92</v>
      </c>
      <c r="B11" t="s">
        <v>1590</v>
      </c>
      <c r="C11" s="9">
        <v>43847</v>
      </c>
      <c r="D11" s="5">
        <v>1260.42</v>
      </c>
    </row>
    <row r="12" spans="1:4" x14ac:dyDescent="0.25">
      <c r="A12" s="1" t="s">
        <v>215</v>
      </c>
      <c r="B12" t="s">
        <v>1650</v>
      </c>
      <c r="C12" s="9">
        <v>43850</v>
      </c>
      <c r="D12" s="5">
        <v>14111.87</v>
      </c>
    </row>
    <row r="13" spans="1:4" x14ac:dyDescent="0.25">
      <c r="A13" s="1" t="s">
        <v>35</v>
      </c>
      <c r="B13" t="s">
        <v>1591</v>
      </c>
      <c r="C13" s="9">
        <v>43859</v>
      </c>
      <c r="D13" s="5">
        <v>4935.8999999999996</v>
      </c>
    </row>
    <row r="14" spans="1:4" x14ac:dyDescent="0.25">
      <c r="A14" s="1" t="s">
        <v>1365</v>
      </c>
      <c r="B14" t="s">
        <v>1366</v>
      </c>
      <c r="C14" s="9">
        <v>43859</v>
      </c>
      <c r="D14" s="5">
        <v>55.76</v>
      </c>
    </row>
    <row r="15" spans="1:4" x14ac:dyDescent="0.25">
      <c r="A15" s="1" t="s">
        <v>700</v>
      </c>
      <c r="B15" t="s">
        <v>1592</v>
      </c>
      <c r="C15" s="9">
        <v>43859</v>
      </c>
      <c r="D15" s="5">
        <v>31388.71</v>
      </c>
    </row>
    <row r="16" spans="1:4" x14ac:dyDescent="0.25">
      <c r="A16" s="1" t="s">
        <v>741</v>
      </c>
      <c r="B16" t="s">
        <v>1593</v>
      </c>
      <c r="C16" s="9">
        <v>43859</v>
      </c>
      <c r="D16" s="5">
        <v>3940.24</v>
      </c>
    </row>
    <row r="17" spans="1:4" x14ac:dyDescent="0.25">
      <c r="A17" s="1" t="s">
        <v>741</v>
      </c>
      <c r="B17" t="s">
        <v>1594</v>
      </c>
      <c r="C17" s="9">
        <v>43859</v>
      </c>
      <c r="D17" s="5">
        <v>948.64</v>
      </c>
    </row>
    <row r="18" spans="1:4" x14ac:dyDescent="0.25">
      <c r="A18" s="1" t="s">
        <v>741</v>
      </c>
      <c r="B18" t="s">
        <v>1595</v>
      </c>
      <c r="C18" s="9">
        <v>43859</v>
      </c>
      <c r="D18" s="5">
        <v>261.89</v>
      </c>
    </row>
    <row r="19" spans="1:4" x14ac:dyDescent="0.25">
      <c r="A19" s="1" t="s">
        <v>741</v>
      </c>
      <c r="B19" t="s">
        <v>1596</v>
      </c>
      <c r="C19" s="9">
        <v>43859</v>
      </c>
      <c r="D19" s="5">
        <v>578.66999999999996</v>
      </c>
    </row>
    <row r="20" spans="1:4" x14ac:dyDescent="0.25">
      <c r="A20" s="1" t="s">
        <v>1597</v>
      </c>
      <c r="B20" t="s">
        <v>1647</v>
      </c>
      <c r="C20" s="9">
        <v>43859</v>
      </c>
      <c r="D20" s="5">
        <v>98</v>
      </c>
    </row>
    <row r="21" spans="1:4" x14ac:dyDescent="0.25">
      <c r="A21" s="1" t="s">
        <v>1597</v>
      </c>
      <c r="B21" t="s">
        <v>1648</v>
      </c>
      <c r="C21" s="9">
        <v>43859</v>
      </c>
      <c r="D21" s="5">
        <v>293.86</v>
      </c>
    </row>
    <row r="22" spans="1:4" x14ac:dyDescent="0.25">
      <c r="A22" s="1" t="s">
        <v>1597</v>
      </c>
      <c r="B22" t="s">
        <v>1647</v>
      </c>
      <c r="C22" s="9">
        <v>43859</v>
      </c>
      <c r="D22" s="5">
        <v>98</v>
      </c>
    </row>
    <row r="23" spans="1:4" x14ac:dyDescent="0.25">
      <c r="A23" s="1" t="s">
        <v>1597</v>
      </c>
      <c r="B23" t="s">
        <v>1648</v>
      </c>
      <c r="C23" s="9">
        <v>43859</v>
      </c>
      <c r="D23" s="5">
        <v>293.86</v>
      </c>
    </row>
    <row r="24" spans="1:4" x14ac:dyDescent="0.25">
      <c r="A24" s="1" t="s">
        <v>35</v>
      </c>
      <c r="B24" t="s">
        <v>1598</v>
      </c>
      <c r="C24" s="9">
        <v>43859</v>
      </c>
      <c r="D24" s="5">
        <v>1122.81</v>
      </c>
    </row>
    <row r="25" spans="1:4" x14ac:dyDescent="0.25">
      <c r="A25" s="1" t="s">
        <v>615</v>
      </c>
      <c r="B25" t="s">
        <v>1184</v>
      </c>
      <c r="C25" s="9">
        <v>43859</v>
      </c>
      <c r="D25" s="5">
        <v>6727.47</v>
      </c>
    </row>
    <row r="26" spans="1:4" x14ac:dyDescent="0.25">
      <c r="A26" s="1" t="s">
        <v>615</v>
      </c>
      <c r="B26" t="s">
        <v>103</v>
      </c>
      <c r="C26" s="9">
        <v>43859</v>
      </c>
      <c r="D26" s="5">
        <v>252.02</v>
      </c>
    </row>
    <row r="27" spans="1:4" x14ac:dyDescent="0.25">
      <c r="A27" s="1" t="s">
        <v>1145</v>
      </c>
      <c r="B27" t="s">
        <v>1599</v>
      </c>
      <c r="C27" s="9">
        <v>43859</v>
      </c>
      <c r="D27" s="5">
        <v>57.97</v>
      </c>
    </row>
    <row r="28" spans="1:4" x14ac:dyDescent="0.25">
      <c r="A28" s="1" t="s">
        <v>1600</v>
      </c>
      <c r="B28" t="s">
        <v>1601</v>
      </c>
      <c r="C28" s="9">
        <v>43859</v>
      </c>
      <c r="D28" s="5">
        <v>240.03</v>
      </c>
    </row>
    <row r="29" spans="1:4" x14ac:dyDescent="0.25">
      <c r="A29" s="1" t="s">
        <v>1602</v>
      </c>
      <c r="B29" t="s">
        <v>1603</v>
      </c>
      <c r="C29" s="9">
        <v>43859</v>
      </c>
      <c r="D29" s="5">
        <v>155</v>
      </c>
    </row>
    <row r="30" spans="1:4" x14ac:dyDescent="0.25">
      <c r="A30" s="1" t="s">
        <v>1575</v>
      </c>
      <c r="B30" t="s">
        <v>1649</v>
      </c>
      <c r="C30" s="9">
        <v>43859</v>
      </c>
      <c r="D30" s="5">
        <v>162.87</v>
      </c>
    </row>
    <row r="31" spans="1:4" x14ac:dyDescent="0.25">
      <c r="A31" s="1" t="s">
        <v>1575</v>
      </c>
      <c r="B31" t="s">
        <v>1649</v>
      </c>
      <c r="C31" s="9">
        <v>43859</v>
      </c>
      <c r="D31" s="5">
        <v>148.72</v>
      </c>
    </row>
    <row r="32" spans="1:4" x14ac:dyDescent="0.25">
      <c r="A32" s="1" t="s">
        <v>205</v>
      </c>
      <c r="B32" t="s">
        <v>1643</v>
      </c>
      <c r="C32" s="9">
        <v>43859</v>
      </c>
      <c r="D32" s="5">
        <v>4725.78</v>
      </c>
    </row>
    <row r="33" spans="1:4" x14ac:dyDescent="0.25">
      <c r="A33" s="1" t="s">
        <v>205</v>
      </c>
      <c r="B33" t="s">
        <v>1644</v>
      </c>
      <c r="C33" s="9">
        <v>43859</v>
      </c>
      <c r="D33" s="5">
        <v>1046.01</v>
      </c>
    </row>
    <row r="34" spans="1:4" x14ac:dyDescent="0.25">
      <c r="A34" s="1" t="s">
        <v>204</v>
      </c>
      <c r="B34" t="s">
        <v>1643</v>
      </c>
      <c r="C34" s="9">
        <v>43859</v>
      </c>
      <c r="D34" s="5">
        <v>10795.96</v>
      </c>
    </row>
    <row r="35" spans="1:4" x14ac:dyDescent="0.25">
      <c r="A35" s="1" t="s">
        <v>204</v>
      </c>
      <c r="B35" t="s">
        <v>1644</v>
      </c>
      <c r="C35" s="9">
        <v>43859</v>
      </c>
      <c r="D35" s="5">
        <v>6165.92</v>
      </c>
    </row>
    <row r="36" spans="1:4" x14ac:dyDescent="0.25">
      <c r="A36" s="1" t="s">
        <v>1604</v>
      </c>
      <c r="B36" t="s">
        <v>1605</v>
      </c>
      <c r="C36" s="23">
        <v>43875</v>
      </c>
      <c r="D36" s="24">
        <v>329.12</v>
      </c>
    </row>
    <row r="37" spans="1:4" x14ac:dyDescent="0.25">
      <c r="A37" s="1" t="s">
        <v>700</v>
      </c>
      <c r="B37" t="s">
        <v>1606</v>
      </c>
      <c r="C37" s="23">
        <v>43875</v>
      </c>
      <c r="D37" s="5">
        <v>1436.75</v>
      </c>
    </row>
    <row r="38" spans="1:4" x14ac:dyDescent="0.25">
      <c r="A38" s="1" t="s">
        <v>700</v>
      </c>
      <c r="B38" t="s">
        <v>1432</v>
      </c>
      <c r="C38" s="9">
        <v>43875</v>
      </c>
      <c r="D38" s="5">
        <v>701.05</v>
      </c>
    </row>
    <row r="39" spans="1:4" x14ac:dyDescent="0.25">
      <c r="A39" s="1" t="s">
        <v>1607</v>
      </c>
      <c r="B39" t="s">
        <v>1608</v>
      </c>
      <c r="C39" s="9">
        <v>43875</v>
      </c>
      <c r="D39" s="5">
        <v>8159.51</v>
      </c>
    </row>
    <row r="40" spans="1:4" x14ac:dyDescent="0.25">
      <c r="A40" s="1" t="s">
        <v>1155</v>
      </c>
      <c r="B40" s="22" t="s">
        <v>1609</v>
      </c>
      <c r="C40" s="9">
        <v>43875</v>
      </c>
      <c r="D40" s="5">
        <v>92.48</v>
      </c>
    </row>
    <row r="41" spans="1:4" x14ac:dyDescent="0.25">
      <c r="A41" s="1" t="s">
        <v>1155</v>
      </c>
      <c r="B41" t="s">
        <v>1610</v>
      </c>
      <c r="C41" s="9">
        <v>43875</v>
      </c>
      <c r="D41" s="5">
        <v>99.17</v>
      </c>
    </row>
    <row r="42" spans="1:4" x14ac:dyDescent="0.25">
      <c r="A42" s="1" t="s">
        <v>1611</v>
      </c>
      <c r="B42" t="s">
        <v>1612</v>
      </c>
      <c r="C42" s="9">
        <v>43875</v>
      </c>
      <c r="D42" s="5">
        <v>38.9</v>
      </c>
    </row>
    <row r="43" spans="1:4" x14ac:dyDescent="0.25">
      <c r="A43" s="1" t="s">
        <v>1613</v>
      </c>
      <c r="B43" t="s">
        <v>1614</v>
      </c>
      <c r="C43" s="9">
        <v>43875</v>
      </c>
      <c r="D43" s="5">
        <v>87.29</v>
      </c>
    </row>
    <row r="44" spans="1:4" x14ac:dyDescent="0.25">
      <c r="A44" s="1" t="s">
        <v>96</v>
      </c>
      <c r="B44" t="s">
        <v>1615</v>
      </c>
      <c r="C44" s="9">
        <v>43875</v>
      </c>
      <c r="D44" s="5">
        <v>1168.8599999999999</v>
      </c>
    </row>
    <row r="45" spans="1:4" x14ac:dyDescent="0.25">
      <c r="A45" s="1" t="s">
        <v>613</v>
      </c>
      <c r="B45" t="s">
        <v>1616</v>
      </c>
      <c r="C45" s="9">
        <v>43875</v>
      </c>
      <c r="D45" s="5">
        <v>836.79</v>
      </c>
    </row>
    <row r="46" spans="1:4" x14ac:dyDescent="0.25">
      <c r="A46" s="1" t="s">
        <v>613</v>
      </c>
      <c r="B46" t="s">
        <v>1617</v>
      </c>
      <c r="C46" s="9">
        <v>43875</v>
      </c>
      <c r="D46" s="5">
        <v>239.75</v>
      </c>
    </row>
    <row r="47" spans="1:4" x14ac:dyDescent="0.25">
      <c r="A47" s="1" t="s">
        <v>88</v>
      </c>
      <c r="B47" t="s">
        <v>1618</v>
      </c>
      <c r="C47" s="9">
        <v>43875</v>
      </c>
      <c r="D47" s="5">
        <v>53.85</v>
      </c>
    </row>
    <row r="48" spans="1:4" x14ac:dyDescent="0.25">
      <c r="A48" s="1" t="s">
        <v>1619</v>
      </c>
      <c r="B48" t="s">
        <v>1620</v>
      </c>
      <c r="C48" s="9">
        <v>43875</v>
      </c>
      <c r="D48" s="5">
        <v>8.89</v>
      </c>
    </row>
    <row r="49" spans="1:4" x14ac:dyDescent="0.25">
      <c r="A49" s="1" t="s">
        <v>96</v>
      </c>
      <c r="B49" t="s">
        <v>990</v>
      </c>
      <c r="C49" s="9">
        <v>43875</v>
      </c>
      <c r="D49" s="5">
        <v>609.84</v>
      </c>
    </row>
    <row r="50" spans="1:4" x14ac:dyDescent="0.25">
      <c r="A50" s="1" t="s">
        <v>1179</v>
      </c>
      <c r="B50" t="s">
        <v>1621</v>
      </c>
      <c r="C50" s="9">
        <v>43875</v>
      </c>
      <c r="D50" s="5">
        <v>378.62</v>
      </c>
    </row>
    <row r="51" spans="1:4" x14ac:dyDescent="0.25">
      <c r="A51" s="1" t="s">
        <v>92</v>
      </c>
      <c r="B51" t="s">
        <v>1622</v>
      </c>
      <c r="C51" s="9">
        <v>43875</v>
      </c>
      <c r="D51" s="5">
        <v>1210</v>
      </c>
    </row>
    <row r="52" spans="1:4" x14ac:dyDescent="0.25">
      <c r="A52" s="1" t="s">
        <v>1623</v>
      </c>
      <c r="B52" t="s">
        <v>1624</v>
      </c>
      <c r="C52" s="9">
        <v>43875</v>
      </c>
      <c r="D52" s="5">
        <v>1210</v>
      </c>
    </row>
    <row r="53" spans="1:4" x14ac:dyDescent="0.25">
      <c r="A53" s="1" t="s">
        <v>35</v>
      </c>
      <c r="B53" t="s">
        <v>1625</v>
      </c>
      <c r="C53" s="9">
        <v>43882</v>
      </c>
      <c r="D53" s="5">
        <v>796.06</v>
      </c>
    </row>
    <row r="54" spans="1:4" x14ac:dyDescent="0.25">
      <c r="A54" s="1" t="s">
        <v>1155</v>
      </c>
      <c r="B54" t="s">
        <v>1626</v>
      </c>
      <c r="C54" s="9">
        <v>43882</v>
      </c>
      <c r="D54" s="5">
        <v>249</v>
      </c>
    </row>
    <row r="55" spans="1:4" x14ac:dyDescent="0.25">
      <c r="A55" s="1" t="s">
        <v>1155</v>
      </c>
      <c r="B55" t="s">
        <v>1627</v>
      </c>
      <c r="C55" s="9">
        <v>43882</v>
      </c>
      <c r="D55" s="5">
        <v>53.99</v>
      </c>
    </row>
    <row r="56" spans="1:4" x14ac:dyDescent="0.25">
      <c r="A56" s="1" t="s">
        <v>1628</v>
      </c>
      <c r="B56" t="s">
        <v>1629</v>
      </c>
      <c r="C56" s="9">
        <v>43882</v>
      </c>
      <c r="D56" s="5">
        <v>4311.2299999999996</v>
      </c>
    </row>
    <row r="57" spans="1:4" x14ac:dyDescent="0.25">
      <c r="A57" s="1" t="s">
        <v>722</v>
      </c>
      <c r="B57" t="s">
        <v>1630</v>
      </c>
      <c r="C57" s="9">
        <v>43888</v>
      </c>
      <c r="D57" s="5">
        <v>544.69000000000005</v>
      </c>
    </row>
    <row r="58" spans="1:4" x14ac:dyDescent="0.25">
      <c r="A58" s="1" t="s">
        <v>1631</v>
      </c>
      <c r="B58" t="s">
        <v>1632</v>
      </c>
      <c r="C58" s="9">
        <v>43888</v>
      </c>
      <c r="D58" s="5">
        <v>91.48</v>
      </c>
    </row>
    <row r="59" spans="1:4" x14ac:dyDescent="0.25">
      <c r="A59" s="1" t="s">
        <v>1631</v>
      </c>
      <c r="B59" t="s">
        <v>1633</v>
      </c>
      <c r="C59" s="9">
        <v>43888</v>
      </c>
      <c r="D59" s="5">
        <v>81.17</v>
      </c>
    </row>
    <row r="60" spans="1:4" x14ac:dyDescent="0.25">
      <c r="A60" s="1" t="s">
        <v>1634</v>
      </c>
      <c r="B60" t="s">
        <v>1635</v>
      </c>
      <c r="C60" s="9">
        <v>43888</v>
      </c>
      <c r="D60" s="5">
        <v>3482.14</v>
      </c>
    </row>
    <row r="61" spans="1:4" x14ac:dyDescent="0.25">
      <c r="A61" s="1" t="s">
        <v>1636</v>
      </c>
      <c r="B61" t="s">
        <v>1637</v>
      </c>
      <c r="C61" s="9">
        <v>43888</v>
      </c>
      <c r="D61" s="5">
        <v>98.39</v>
      </c>
    </row>
    <row r="62" spans="1:4" x14ac:dyDescent="0.25">
      <c r="A62" s="1" t="s">
        <v>1636</v>
      </c>
      <c r="B62" t="s">
        <v>1638</v>
      </c>
      <c r="C62" s="9">
        <v>43888</v>
      </c>
      <c r="D62" s="5">
        <v>16.34</v>
      </c>
    </row>
    <row r="63" spans="1:4" x14ac:dyDescent="0.25">
      <c r="A63" s="1" t="s">
        <v>1639</v>
      </c>
      <c r="B63" t="s">
        <v>1640</v>
      </c>
      <c r="C63" s="9">
        <v>43888</v>
      </c>
      <c r="D63" s="5">
        <v>32.130000000000003</v>
      </c>
    </row>
    <row r="64" spans="1:4" x14ac:dyDescent="0.25">
      <c r="A64" s="1" t="s">
        <v>1155</v>
      </c>
      <c r="B64" t="s">
        <v>1641</v>
      </c>
      <c r="C64" s="9">
        <v>43888</v>
      </c>
      <c r="D64" s="5">
        <v>212</v>
      </c>
    </row>
    <row r="65" spans="1:4" x14ac:dyDescent="0.25">
      <c r="A65" s="1" t="s">
        <v>1155</v>
      </c>
      <c r="B65" t="s">
        <v>1641</v>
      </c>
      <c r="C65" s="9">
        <v>43888</v>
      </c>
      <c r="D65" s="5">
        <v>212</v>
      </c>
    </row>
    <row r="66" spans="1:4" x14ac:dyDescent="0.25">
      <c r="A66" s="1" t="s">
        <v>1155</v>
      </c>
      <c r="B66" t="s">
        <v>1641</v>
      </c>
      <c r="C66" s="9">
        <v>43888</v>
      </c>
      <c r="D66" s="5">
        <v>212</v>
      </c>
    </row>
    <row r="67" spans="1:4" x14ac:dyDescent="0.25">
      <c r="A67" s="1" t="s">
        <v>700</v>
      </c>
      <c r="B67" t="s">
        <v>1642</v>
      </c>
      <c r="C67" s="9">
        <v>43888</v>
      </c>
      <c r="D67" s="5">
        <v>1797.82</v>
      </c>
    </row>
    <row r="68" spans="1:4" x14ac:dyDescent="0.25">
      <c r="A68" s="1" t="s">
        <v>205</v>
      </c>
      <c r="B68" t="s">
        <v>1645</v>
      </c>
      <c r="C68" s="9">
        <v>43888</v>
      </c>
      <c r="D68" s="5">
        <v>4725.78</v>
      </c>
    </row>
    <row r="69" spans="1:4" x14ac:dyDescent="0.25">
      <c r="A69" s="1" t="s">
        <v>205</v>
      </c>
      <c r="B69" t="s">
        <v>1646</v>
      </c>
      <c r="C69" s="9">
        <v>43888</v>
      </c>
      <c r="D69" s="5">
        <v>1046.01</v>
      </c>
    </row>
    <row r="70" spans="1:4" x14ac:dyDescent="0.25">
      <c r="A70" s="1" t="s">
        <v>204</v>
      </c>
      <c r="B70" t="s">
        <v>1645</v>
      </c>
      <c r="C70" s="9">
        <v>43888</v>
      </c>
      <c r="D70" s="5">
        <v>10669.740000000002</v>
      </c>
    </row>
    <row r="71" spans="1:4" x14ac:dyDescent="0.25">
      <c r="A71" s="1" t="s">
        <v>204</v>
      </c>
      <c r="B71" t="s">
        <v>1646</v>
      </c>
      <c r="C71" s="9">
        <v>43888</v>
      </c>
      <c r="D71" s="5">
        <v>6165.92</v>
      </c>
    </row>
    <row r="72" spans="1:4" x14ac:dyDescent="0.25">
      <c r="A72" s="1" t="s">
        <v>1661</v>
      </c>
      <c r="B72" t="s">
        <v>1662</v>
      </c>
      <c r="C72" s="9">
        <v>43895</v>
      </c>
      <c r="D72" s="5">
        <v>368.05</v>
      </c>
    </row>
    <row r="73" spans="1:4" x14ac:dyDescent="0.25">
      <c r="A73" s="1" t="s">
        <v>1607</v>
      </c>
      <c r="B73" t="s">
        <v>1663</v>
      </c>
      <c r="C73" s="9">
        <v>43895</v>
      </c>
      <c r="D73" s="5">
        <v>8445.7999999999993</v>
      </c>
    </row>
    <row r="74" spans="1:4" x14ac:dyDescent="0.25">
      <c r="A74" s="1" t="s">
        <v>522</v>
      </c>
      <c r="B74" t="s">
        <v>1664</v>
      </c>
      <c r="C74" s="9">
        <v>43895</v>
      </c>
      <c r="D74" s="5">
        <v>338.8</v>
      </c>
    </row>
    <row r="75" spans="1:4" x14ac:dyDescent="0.25">
      <c r="A75" s="1" t="s">
        <v>1665</v>
      </c>
      <c r="B75" t="s">
        <v>1666</v>
      </c>
      <c r="C75" s="9">
        <v>43895</v>
      </c>
      <c r="D75" s="5">
        <v>167.69</v>
      </c>
    </row>
    <row r="76" spans="1:4" x14ac:dyDescent="0.25">
      <c r="A76" s="1" t="s">
        <v>1667</v>
      </c>
      <c r="B76" t="s">
        <v>1668</v>
      </c>
      <c r="C76" s="9">
        <v>43895</v>
      </c>
      <c r="D76" s="5">
        <v>33.06</v>
      </c>
    </row>
    <row r="77" spans="1:4" x14ac:dyDescent="0.25">
      <c r="A77" s="1" t="s">
        <v>92</v>
      </c>
      <c r="B77" t="s">
        <v>1669</v>
      </c>
      <c r="C77" s="9">
        <v>43895</v>
      </c>
      <c r="D77" s="5">
        <v>1210</v>
      </c>
    </row>
    <row r="78" spans="1:4" x14ac:dyDescent="0.25">
      <c r="A78" s="1" t="s">
        <v>1670</v>
      </c>
      <c r="B78" t="s">
        <v>1671</v>
      </c>
      <c r="C78" s="9">
        <v>43895</v>
      </c>
      <c r="D78" s="5">
        <v>1048</v>
      </c>
    </row>
    <row r="79" spans="1:4" x14ac:dyDescent="0.25">
      <c r="A79" s="1" t="s">
        <v>214</v>
      </c>
      <c r="B79" t="s">
        <v>1696</v>
      </c>
      <c r="C79" s="9">
        <v>43927</v>
      </c>
      <c r="D79" s="5">
        <v>342.75</v>
      </c>
    </row>
    <row r="80" spans="1:4" x14ac:dyDescent="0.25">
      <c r="A80" s="1" t="s">
        <v>118</v>
      </c>
      <c r="B80" t="s">
        <v>1672</v>
      </c>
      <c r="C80" s="9">
        <v>43903</v>
      </c>
      <c r="D80" s="5">
        <v>27805.8</v>
      </c>
    </row>
    <row r="81" spans="1:4" x14ac:dyDescent="0.25">
      <c r="A81" s="1" t="s">
        <v>1155</v>
      </c>
      <c r="B81" t="s">
        <v>1673</v>
      </c>
      <c r="C81" s="9">
        <v>43903</v>
      </c>
      <c r="D81" s="5">
        <v>284.27999999999997</v>
      </c>
    </row>
    <row r="82" spans="1:4" x14ac:dyDescent="0.25">
      <c r="A82" s="1" t="s">
        <v>1155</v>
      </c>
      <c r="B82" t="s">
        <v>1674</v>
      </c>
      <c r="C82" s="9">
        <v>43903</v>
      </c>
      <c r="D82" s="5">
        <v>120.93</v>
      </c>
    </row>
    <row r="83" spans="1:4" x14ac:dyDescent="0.25">
      <c r="A83" s="1" t="s">
        <v>1675</v>
      </c>
      <c r="B83" t="s">
        <v>1676</v>
      </c>
      <c r="C83" s="9">
        <v>43903</v>
      </c>
      <c r="D83" s="5">
        <v>52.06</v>
      </c>
    </row>
    <row r="84" spans="1:4" x14ac:dyDescent="0.25">
      <c r="A84" s="1" t="s">
        <v>1677</v>
      </c>
      <c r="B84" t="s">
        <v>1678</v>
      </c>
      <c r="C84" s="9">
        <v>43903</v>
      </c>
      <c r="D84" s="5">
        <v>19.38</v>
      </c>
    </row>
    <row r="85" spans="1:4" x14ac:dyDescent="0.25">
      <c r="A85" s="1" t="s">
        <v>1155</v>
      </c>
      <c r="B85" t="s">
        <v>1679</v>
      </c>
      <c r="C85" s="9">
        <v>43903</v>
      </c>
      <c r="D85" s="5">
        <v>199.99</v>
      </c>
    </row>
    <row r="86" spans="1:4" x14ac:dyDescent="0.25">
      <c r="A86" s="1" t="s">
        <v>1665</v>
      </c>
      <c r="B86" t="s">
        <v>1666</v>
      </c>
      <c r="C86" s="9">
        <v>43903</v>
      </c>
      <c r="D86" s="5">
        <v>90.27</v>
      </c>
    </row>
    <row r="87" spans="1:4" x14ac:dyDescent="0.25">
      <c r="A87" s="1" t="s">
        <v>88</v>
      </c>
      <c r="B87" t="s">
        <v>1680</v>
      </c>
      <c r="C87" s="9">
        <v>43903</v>
      </c>
      <c r="D87" s="5">
        <v>144.93</v>
      </c>
    </row>
    <row r="88" spans="1:4" x14ac:dyDescent="0.25">
      <c r="A88" s="1" t="s">
        <v>1179</v>
      </c>
      <c r="B88" t="s">
        <v>1681</v>
      </c>
      <c r="C88" s="9">
        <v>43903</v>
      </c>
      <c r="D88" s="5">
        <v>378.62</v>
      </c>
    </row>
    <row r="89" spans="1:4" x14ac:dyDescent="0.25">
      <c r="A89" s="1" t="s">
        <v>193</v>
      </c>
      <c r="B89" t="s">
        <v>1682</v>
      </c>
      <c r="C89" s="9">
        <v>43910</v>
      </c>
      <c r="D89" s="5">
        <v>170</v>
      </c>
    </row>
    <row r="90" spans="1:4" x14ac:dyDescent="0.25">
      <c r="A90" s="1" t="s">
        <v>118</v>
      </c>
      <c r="B90" t="s">
        <v>1683</v>
      </c>
      <c r="C90" s="9">
        <v>43910</v>
      </c>
      <c r="D90" s="5">
        <v>4652.45</v>
      </c>
    </row>
    <row r="91" spans="1:4" x14ac:dyDescent="0.25">
      <c r="A91" s="1" t="s">
        <v>700</v>
      </c>
      <c r="B91" t="s">
        <v>1684</v>
      </c>
      <c r="C91" s="9">
        <v>43910</v>
      </c>
      <c r="D91" s="5">
        <v>574.75</v>
      </c>
    </row>
    <row r="92" spans="1:4" x14ac:dyDescent="0.25">
      <c r="A92" s="1" t="s">
        <v>1685</v>
      </c>
      <c r="B92" t="s">
        <v>1686</v>
      </c>
      <c r="C92" s="9">
        <v>43910</v>
      </c>
      <c r="D92" s="5">
        <v>137.02000000000001</v>
      </c>
    </row>
    <row r="93" spans="1:4" x14ac:dyDescent="0.25">
      <c r="A93" s="1" t="s">
        <v>1665</v>
      </c>
      <c r="B93" t="s">
        <v>1687</v>
      </c>
      <c r="C93" s="9">
        <v>43910</v>
      </c>
      <c r="D93" s="5">
        <v>180.75</v>
      </c>
    </row>
    <row r="94" spans="1:4" x14ac:dyDescent="0.25">
      <c r="A94" s="1" t="s">
        <v>1665</v>
      </c>
      <c r="B94" t="s">
        <v>1688</v>
      </c>
      <c r="C94" s="9">
        <v>43910</v>
      </c>
      <c r="D94" s="5">
        <v>296.43</v>
      </c>
    </row>
    <row r="95" spans="1:4" x14ac:dyDescent="0.25">
      <c r="A95" s="1" t="s">
        <v>1665</v>
      </c>
      <c r="B95" t="s">
        <v>1666</v>
      </c>
      <c r="C95" s="9">
        <v>43910</v>
      </c>
      <c r="D95" s="5">
        <v>13.65</v>
      </c>
    </row>
    <row r="96" spans="1:4" x14ac:dyDescent="0.25">
      <c r="A96" s="1" t="s">
        <v>1689</v>
      </c>
      <c r="B96" t="s">
        <v>1690</v>
      </c>
      <c r="C96" s="9">
        <v>43910</v>
      </c>
      <c r="D96" s="5">
        <v>191.65</v>
      </c>
    </row>
    <row r="97" spans="1:4" x14ac:dyDescent="0.25">
      <c r="A97" s="1" t="s">
        <v>277</v>
      </c>
      <c r="B97" t="s">
        <v>1194</v>
      </c>
      <c r="C97" s="9">
        <v>43917</v>
      </c>
      <c r="D97" s="5">
        <v>1398.88</v>
      </c>
    </row>
    <row r="98" spans="1:4" x14ac:dyDescent="0.25">
      <c r="A98" s="1" t="s">
        <v>1607</v>
      </c>
      <c r="B98" t="s">
        <v>1691</v>
      </c>
      <c r="C98" s="9">
        <v>43917</v>
      </c>
      <c r="D98" s="5">
        <v>2044.9</v>
      </c>
    </row>
    <row r="99" spans="1:4" x14ac:dyDescent="0.25">
      <c r="A99" s="1" t="s">
        <v>1182</v>
      </c>
      <c r="B99" t="s">
        <v>1692</v>
      </c>
      <c r="C99" s="9">
        <v>43917</v>
      </c>
      <c r="D99" s="5">
        <v>174.24</v>
      </c>
    </row>
    <row r="100" spans="1:4" x14ac:dyDescent="0.25">
      <c r="A100" s="1" t="s">
        <v>1182</v>
      </c>
      <c r="B100" t="s">
        <v>1693</v>
      </c>
      <c r="C100" s="9">
        <v>43917</v>
      </c>
      <c r="D100" s="5">
        <v>217.8</v>
      </c>
    </row>
    <row r="101" spans="1:4" x14ac:dyDescent="0.25">
      <c r="A101" s="1" t="s">
        <v>205</v>
      </c>
      <c r="B101" t="s">
        <v>1694</v>
      </c>
      <c r="C101" s="9">
        <v>43920</v>
      </c>
      <c r="D101" s="5">
        <v>4725.78</v>
      </c>
    </row>
    <row r="102" spans="1:4" x14ac:dyDescent="0.25">
      <c r="A102" s="1" t="s">
        <v>205</v>
      </c>
      <c r="B102" t="s">
        <v>1695</v>
      </c>
      <c r="C102" s="9">
        <v>43920</v>
      </c>
      <c r="D102" s="5">
        <v>1046.01</v>
      </c>
    </row>
    <row r="103" spans="1:4" x14ac:dyDescent="0.25">
      <c r="A103" s="1" t="s">
        <v>204</v>
      </c>
      <c r="B103" t="s">
        <v>1694</v>
      </c>
      <c r="C103" s="9">
        <v>43920</v>
      </c>
      <c r="D103" s="5">
        <v>12731.5</v>
      </c>
    </row>
    <row r="104" spans="1:4" x14ac:dyDescent="0.25">
      <c r="A104" s="1" t="s">
        <v>204</v>
      </c>
      <c r="B104" t="s">
        <v>1695</v>
      </c>
      <c r="C104" s="9">
        <v>43920</v>
      </c>
      <c r="D104" s="5">
        <v>6318.67</v>
      </c>
    </row>
    <row r="105" spans="1:4" x14ac:dyDescent="0.25">
      <c r="A105" s="1" t="s">
        <v>214</v>
      </c>
      <c r="B105" t="s">
        <v>1696</v>
      </c>
      <c r="C105" s="9">
        <v>43922</v>
      </c>
      <c r="D105" s="5">
        <v>350.66</v>
      </c>
    </row>
    <row r="106" spans="1:4" x14ac:dyDescent="0.25">
      <c r="A106" s="1" t="s">
        <v>214</v>
      </c>
      <c r="B106" t="s">
        <v>1728</v>
      </c>
      <c r="C106" s="9">
        <v>43922</v>
      </c>
      <c r="D106" s="5">
        <v>90.75</v>
      </c>
    </row>
    <row r="107" spans="1:4" x14ac:dyDescent="0.25">
      <c r="A107" s="1" t="s">
        <v>1697</v>
      </c>
      <c r="B107" t="s">
        <v>1698</v>
      </c>
      <c r="C107" s="9">
        <v>43929</v>
      </c>
      <c r="D107" s="5">
        <v>7262.42</v>
      </c>
    </row>
    <row r="108" spans="1:4" x14ac:dyDescent="0.25">
      <c r="A108" s="1" t="s">
        <v>741</v>
      </c>
      <c r="B108" t="s">
        <v>1699</v>
      </c>
      <c r="C108" s="9">
        <v>43929</v>
      </c>
      <c r="D108" s="5">
        <v>1859.58</v>
      </c>
    </row>
    <row r="109" spans="1:4" x14ac:dyDescent="0.25">
      <c r="A109" s="1" t="s">
        <v>1600</v>
      </c>
      <c r="B109" t="s">
        <v>1700</v>
      </c>
      <c r="C109" s="9">
        <v>43929</v>
      </c>
      <c r="D109" s="5">
        <v>278.57</v>
      </c>
    </row>
    <row r="110" spans="1:4" x14ac:dyDescent="0.25">
      <c r="A110" s="1" t="s">
        <v>1701</v>
      </c>
      <c r="B110" t="s">
        <v>1702</v>
      </c>
      <c r="C110" s="9">
        <v>43929</v>
      </c>
      <c r="D110" s="5">
        <v>137.72</v>
      </c>
    </row>
    <row r="111" spans="1:4" x14ac:dyDescent="0.25">
      <c r="A111" s="1" t="s">
        <v>1703</v>
      </c>
      <c r="B111" t="s">
        <v>1704</v>
      </c>
      <c r="C111" s="9">
        <v>43929</v>
      </c>
      <c r="D111" s="5">
        <v>145.13999999999999</v>
      </c>
    </row>
    <row r="112" spans="1:4" x14ac:dyDescent="0.25">
      <c r="A112" s="1" t="s">
        <v>700</v>
      </c>
      <c r="B112" t="s">
        <v>1705</v>
      </c>
      <c r="C112" s="9">
        <v>43929</v>
      </c>
      <c r="D112" s="5">
        <v>4046.6</v>
      </c>
    </row>
    <row r="113" spans="1:4" x14ac:dyDescent="0.25">
      <c r="A113" s="1" t="s">
        <v>700</v>
      </c>
      <c r="B113" t="s">
        <v>1706</v>
      </c>
      <c r="C113" s="9">
        <v>43929</v>
      </c>
      <c r="D113" s="5">
        <v>942.2</v>
      </c>
    </row>
    <row r="114" spans="1:4" x14ac:dyDescent="0.25">
      <c r="A114" s="1" t="s">
        <v>88</v>
      </c>
      <c r="B114" t="s">
        <v>1707</v>
      </c>
      <c r="C114" s="9">
        <v>43929</v>
      </c>
      <c r="D114" s="5">
        <v>89.58</v>
      </c>
    </row>
    <row r="115" spans="1:4" x14ac:dyDescent="0.25">
      <c r="A115" s="1" t="s">
        <v>1179</v>
      </c>
      <c r="B115" t="s">
        <v>1708</v>
      </c>
      <c r="C115" s="9">
        <v>43929</v>
      </c>
      <c r="D115" s="5">
        <v>378.62</v>
      </c>
    </row>
    <row r="116" spans="1:4" x14ac:dyDescent="0.25">
      <c r="A116" s="1" t="s">
        <v>1179</v>
      </c>
      <c r="B116" t="s">
        <v>1709</v>
      </c>
      <c r="C116" s="9">
        <v>43929</v>
      </c>
      <c r="D116" s="5">
        <v>526.35</v>
      </c>
    </row>
    <row r="117" spans="1:4" x14ac:dyDescent="0.25">
      <c r="A117" s="1" t="s">
        <v>92</v>
      </c>
      <c r="B117" t="s">
        <v>1710</v>
      </c>
      <c r="C117" s="9">
        <v>43929</v>
      </c>
      <c r="D117" s="5">
        <v>1210</v>
      </c>
    </row>
    <row r="118" spans="1:4" x14ac:dyDescent="0.25">
      <c r="A118" s="1" t="s">
        <v>1430</v>
      </c>
      <c r="B118" t="s">
        <v>1711</v>
      </c>
      <c r="C118" s="9">
        <v>43929</v>
      </c>
      <c r="D118" s="5">
        <v>2.02</v>
      </c>
    </row>
    <row r="119" spans="1:4" x14ac:dyDescent="0.25">
      <c r="A119" s="1" t="s">
        <v>1712</v>
      </c>
      <c r="B119" t="s">
        <v>1713</v>
      </c>
      <c r="C119" s="9">
        <v>43929</v>
      </c>
      <c r="D119" s="5">
        <v>735.14</v>
      </c>
    </row>
    <row r="120" spans="1:4" x14ac:dyDescent="0.25">
      <c r="A120" s="1" t="s">
        <v>1714</v>
      </c>
      <c r="B120" t="s">
        <v>1715</v>
      </c>
      <c r="C120" s="9">
        <v>43938</v>
      </c>
      <c r="D120" s="5">
        <v>17839.64</v>
      </c>
    </row>
    <row r="121" spans="1:4" x14ac:dyDescent="0.25">
      <c r="A121" s="1" t="s">
        <v>118</v>
      </c>
      <c r="B121" t="s">
        <v>1716</v>
      </c>
      <c r="C121" s="9">
        <v>43938</v>
      </c>
      <c r="D121" s="5">
        <v>2184.0500000000002</v>
      </c>
    </row>
    <row r="122" spans="1:4" x14ac:dyDescent="0.25">
      <c r="A122" s="1" t="s">
        <v>1155</v>
      </c>
      <c r="B122" t="s">
        <v>1717</v>
      </c>
      <c r="C122" s="9">
        <v>43938</v>
      </c>
      <c r="D122" s="5">
        <v>109</v>
      </c>
    </row>
    <row r="123" spans="1:4" x14ac:dyDescent="0.25">
      <c r="A123" s="1" t="s">
        <v>1145</v>
      </c>
      <c r="B123" t="s">
        <v>1718</v>
      </c>
      <c r="C123" s="9">
        <v>43938</v>
      </c>
      <c r="D123" s="5">
        <v>53.23</v>
      </c>
    </row>
    <row r="124" spans="1:4" x14ac:dyDescent="0.25">
      <c r="A124" s="1" t="s">
        <v>215</v>
      </c>
      <c r="B124" t="s">
        <v>1727</v>
      </c>
      <c r="C124" s="9">
        <v>43942</v>
      </c>
      <c r="D124" s="5">
        <v>4213.0200000000004</v>
      </c>
    </row>
    <row r="125" spans="1:4" x14ac:dyDescent="0.25">
      <c r="A125" s="1" t="s">
        <v>1719</v>
      </c>
      <c r="B125" t="s">
        <v>1720</v>
      </c>
      <c r="C125" s="9">
        <v>43945</v>
      </c>
      <c r="D125" s="5">
        <v>7441.5</v>
      </c>
    </row>
    <row r="126" spans="1:4" x14ac:dyDescent="0.25">
      <c r="A126" s="1" t="s">
        <v>1035</v>
      </c>
      <c r="B126" t="s">
        <v>1721</v>
      </c>
      <c r="C126" s="9">
        <v>43945</v>
      </c>
      <c r="D126" s="5">
        <v>5930.21</v>
      </c>
    </row>
    <row r="127" spans="1:4" x14ac:dyDescent="0.25">
      <c r="A127" s="1" t="s">
        <v>205</v>
      </c>
      <c r="B127" t="s">
        <v>1725</v>
      </c>
      <c r="C127" s="9">
        <v>43950</v>
      </c>
      <c r="D127" s="5">
        <v>4725.78</v>
      </c>
    </row>
    <row r="128" spans="1:4" x14ac:dyDescent="0.25">
      <c r="A128" s="1" t="s">
        <v>205</v>
      </c>
      <c r="B128" t="s">
        <v>1726</v>
      </c>
      <c r="C128" s="9">
        <v>43950</v>
      </c>
      <c r="D128" s="5">
        <v>1046.01</v>
      </c>
    </row>
    <row r="129" spans="1:4" x14ac:dyDescent="0.25">
      <c r="A129" s="1" t="s">
        <v>204</v>
      </c>
      <c r="B129" t="s">
        <v>1725</v>
      </c>
      <c r="C129" s="9">
        <v>43950</v>
      </c>
      <c r="D129" s="5">
        <v>16728.120000000003</v>
      </c>
    </row>
    <row r="130" spans="1:4" x14ac:dyDescent="0.25">
      <c r="A130" s="1" t="s">
        <v>204</v>
      </c>
      <c r="B130" t="s">
        <v>1726</v>
      </c>
      <c r="C130" s="9">
        <v>43950</v>
      </c>
      <c r="D130" s="5">
        <v>6197.62</v>
      </c>
    </row>
    <row r="131" spans="1:4" x14ac:dyDescent="0.25">
      <c r="A131" s="1" t="s">
        <v>1722</v>
      </c>
      <c r="B131" t="s">
        <v>1723</v>
      </c>
      <c r="C131" s="9">
        <v>43951</v>
      </c>
      <c r="D131" s="5">
        <v>405</v>
      </c>
    </row>
    <row r="132" spans="1:4" x14ac:dyDescent="0.25">
      <c r="A132" s="1" t="s">
        <v>1665</v>
      </c>
      <c r="B132" t="s">
        <v>1724</v>
      </c>
      <c r="C132" s="9">
        <v>43951</v>
      </c>
      <c r="D132" s="5">
        <v>164.17</v>
      </c>
    </row>
    <row r="133" spans="1:4" x14ac:dyDescent="0.25">
      <c r="A133" s="1" t="s">
        <v>214</v>
      </c>
      <c r="B133" t="s">
        <v>1696</v>
      </c>
      <c r="C133" s="9">
        <v>43952</v>
      </c>
      <c r="D133" s="5">
        <v>272.58</v>
      </c>
    </row>
    <row r="134" spans="1:4" x14ac:dyDescent="0.25">
      <c r="A134" s="1" t="s">
        <v>1155</v>
      </c>
      <c r="B134" t="s">
        <v>1729</v>
      </c>
      <c r="C134" s="9">
        <v>43958</v>
      </c>
      <c r="D134" s="5">
        <v>239.96</v>
      </c>
    </row>
    <row r="135" spans="1:4" x14ac:dyDescent="0.25">
      <c r="A135" s="1" t="s">
        <v>1730</v>
      </c>
      <c r="B135" t="s">
        <v>1731</v>
      </c>
      <c r="C135" s="9">
        <v>43958</v>
      </c>
      <c r="D135" s="5">
        <v>66.040000000000006</v>
      </c>
    </row>
    <row r="136" spans="1:4" x14ac:dyDescent="0.25">
      <c r="A136" s="1" t="s">
        <v>92</v>
      </c>
      <c r="B136" t="s">
        <v>1732</v>
      </c>
      <c r="C136" s="9">
        <v>43958</v>
      </c>
      <c r="D136" s="5">
        <v>1210</v>
      </c>
    </row>
    <row r="137" spans="1:4" x14ac:dyDescent="0.25">
      <c r="A137" s="1" t="s">
        <v>1179</v>
      </c>
      <c r="B137" t="s">
        <v>1733</v>
      </c>
      <c r="C137" s="9">
        <v>43958</v>
      </c>
      <c r="D137" s="5">
        <v>378.62</v>
      </c>
    </row>
    <row r="138" spans="1:4" x14ac:dyDescent="0.25">
      <c r="A138" s="1" t="s">
        <v>1408</v>
      </c>
      <c r="B138" t="s">
        <v>1734</v>
      </c>
      <c r="C138" s="9">
        <v>43966</v>
      </c>
      <c r="D138" s="5">
        <v>6800</v>
      </c>
    </row>
    <row r="139" spans="1:4" x14ac:dyDescent="0.25">
      <c r="A139" s="1" t="s">
        <v>1735</v>
      </c>
      <c r="B139" t="s">
        <v>1736</v>
      </c>
      <c r="C139" s="9">
        <v>43966</v>
      </c>
      <c r="D139" s="5">
        <v>1074.83</v>
      </c>
    </row>
    <row r="140" spans="1:4" x14ac:dyDescent="0.25">
      <c r="A140" s="1" t="s">
        <v>1737</v>
      </c>
      <c r="B140" t="s">
        <v>1738</v>
      </c>
      <c r="C140" s="9">
        <v>43966</v>
      </c>
      <c r="D140" s="5">
        <v>281.68</v>
      </c>
    </row>
    <row r="141" spans="1:4" x14ac:dyDescent="0.25">
      <c r="A141" s="1" t="s">
        <v>1689</v>
      </c>
      <c r="B141" t="s">
        <v>1690</v>
      </c>
      <c r="C141" s="9">
        <v>43966</v>
      </c>
      <c r="D141" s="5">
        <v>70.62</v>
      </c>
    </row>
    <row r="142" spans="1:4" x14ac:dyDescent="0.25">
      <c r="A142" s="1" t="s">
        <v>1739</v>
      </c>
      <c r="B142" t="s">
        <v>1740</v>
      </c>
      <c r="C142" s="9">
        <v>43966</v>
      </c>
      <c r="D142" s="5">
        <v>9516.65</v>
      </c>
    </row>
    <row r="143" spans="1:4" x14ac:dyDescent="0.25">
      <c r="A143" s="1" t="s">
        <v>128</v>
      </c>
      <c r="B143" t="s">
        <v>1741</v>
      </c>
      <c r="C143" s="9">
        <v>43972</v>
      </c>
      <c r="D143" s="5">
        <v>254.1</v>
      </c>
    </row>
    <row r="144" spans="1:4" x14ac:dyDescent="0.25">
      <c r="A144" s="1" t="s">
        <v>88</v>
      </c>
      <c r="B144" t="s">
        <v>1742</v>
      </c>
      <c r="C144" s="9">
        <v>43972</v>
      </c>
      <c r="D144" s="5">
        <v>63.57</v>
      </c>
    </row>
    <row r="145" spans="1:4" x14ac:dyDescent="0.25">
      <c r="A145" s="1" t="s">
        <v>1665</v>
      </c>
      <c r="B145" t="s">
        <v>1743</v>
      </c>
      <c r="C145" s="9">
        <v>43972</v>
      </c>
      <c r="D145" s="5">
        <v>882.53</v>
      </c>
    </row>
    <row r="146" spans="1:4" x14ac:dyDescent="0.25">
      <c r="A146" s="1" t="s">
        <v>152</v>
      </c>
      <c r="B146" t="s">
        <v>863</v>
      </c>
      <c r="C146" s="9">
        <v>43972</v>
      </c>
      <c r="D146" s="5">
        <v>5</v>
      </c>
    </row>
    <row r="147" spans="1:4" x14ac:dyDescent="0.25">
      <c r="A147" s="1" t="s">
        <v>1131</v>
      </c>
      <c r="B147" t="s">
        <v>1744</v>
      </c>
      <c r="C147" s="9">
        <v>43979</v>
      </c>
      <c r="D147" s="5">
        <v>1046.5899999999999</v>
      </c>
    </row>
    <row r="148" spans="1:4" x14ac:dyDescent="0.25">
      <c r="A148" s="1" t="s">
        <v>700</v>
      </c>
      <c r="B148" t="s">
        <v>1745</v>
      </c>
      <c r="C148" s="9">
        <v>43979</v>
      </c>
      <c r="D148" s="5">
        <v>1203.95</v>
      </c>
    </row>
    <row r="149" spans="1:4" x14ac:dyDescent="0.25">
      <c r="A149" s="1" t="s">
        <v>1746</v>
      </c>
      <c r="B149" t="s">
        <v>1747</v>
      </c>
      <c r="C149" s="9">
        <v>43979</v>
      </c>
      <c r="D149" s="5">
        <v>755.34</v>
      </c>
    </row>
    <row r="150" spans="1:4" x14ac:dyDescent="0.25">
      <c r="A150" s="1" t="s">
        <v>118</v>
      </c>
      <c r="B150" t="s">
        <v>1748</v>
      </c>
      <c r="C150" s="9">
        <v>43979</v>
      </c>
      <c r="D150" s="5">
        <v>3025</v>
      </c>
    </row>
    <row r="151" spans="1:4" x14ac:dyDescent="0.25">
      <c r="A151" s="1" t="s">
        <v>1486</v>
      </c>
      <c r="B151" t="s">
        <v>1749</v>
      </c>
      <c r="C151" s="9">
        <v>43979</v>
      </c>
      <c r="D151" s="5">
        <v>4213.22</v>
      </c>
    </row>
    <row r="152" spans="1:4" x14ac:dyDescent="0.25">
      <c r="A152" s="1" t="s">
        <v>1750</v>
      </c>
      <c r="B152" t="s">
        <v>1751</v>
      </c>
      <c r="C152" s="9">
        <v>43979</v>
      </c>
      <c r="D152" s="5">
        <v>3546.55</v>
      </c>
    </row>
    <row r="153" spans="1:4" x14ac:dyDescent="0.25">
      <c r="A153" s="1" t="s">
        <v>205</v>
      </c>
      <c r="B153" t="s">
        <v>1752</v>
      </c>
      <c r="C153" s="9">
        <v>43979</v>
      </c>
      <c r="D153" s="5">
        <v>4725.78</v>
      </c>
    </row>
    <row r="154" spans="1:4" x14ac:dyDescent="0.25">
      <c r="A154" s="1" t="s">
        <v>205</v>
      </c>
      <c r="B154" t="s">
        <v>1753</v>
      </c>
      <c r="C154" s="9">
        <v>43979</v>
      </c>
      <c r="D154" s="5">
        <v>1046.01</v>
      </c>
    </row>
    <row r="155" spans="1:4" x14ac:dyDescent="0.25">
      <c r="A155" s="1" t="s">
        <v>204</v>
      </c>
      <c r="B155" t="s">
        <v>1752</v>
      </c>
      <c r="C155" s="9">
        <v>43979</v>
      </c>
      <c r="D155" s="5">
        <v>16728.120000000003</v>
      </c>
    </row>
    <row r="156" spans="1:4" x14ac:dyDescent="0.25">
      <c r="A156" s="1" t="s">
        <v>204</v>
      </c>
      <c r="B156" t="s">
        <v>1753</v>
      </c>
      <c r="C156" s="9">
        <v>43979</v>
      </c>
      <c r="D156" s="5">
        <v>6197.62</v>
      </c>
    </row>
    <row r="157" spans="1:4" x14ac:dyDescent="0.25">
      <c r="A157" s="1" t="s">
        <v>214</v>
      </c>
      <c r="B157" t="s">
        <v>1801</v>
      </c>
      <c r="C157" s="9">
        <v>43983</v>
      </c>
      <c r="D157" s="5">
        <v>221.65</v>
      </c>
    </row>
    <row r="158" spans="1:4" x14ac:dyDescent="0.25">
      <c r="A158" s="1" t="s">
        <v>214</v>
      </c>
      <c r="B158" t="s">
        <v>1801</v>
      </c>
      <c r="C158" s="9">
        <v>43986</v>
      </c>
      <c r="D158" s="5">
        <v>31</v>
      </c>
    </row>
    <row r="159" spans="1:4" x14ac:dyDescent="0.25">
      <c r="A159" s="1" t="s">
        <v>1754</v>
      </c>
      <c r="B159" t="s">
        <v>1755</v>
      </c>
      <c r="C159" s="9">
        <v>43986</v>
      </c>
      <c r="D159" s="5">
        <v>166.98</v>
      </c>
    </row>
    <row r="160" spans="1:4" x14ac:dyDescent="0.25">
      <c r="A160" s="1" t="s">
        <v>1756</v>
      </c>
      <c r="B160" t="s">
        <v>1757</v>
      </c>
      <c r="C160" s="9">
        <v>43986</v>
      </c>
      <c r="D160" s="5">
        <v>2390</v>
      </c>
    </row>
    <row r="161" spans="1:4" x14ac:dyDescent="0.25">
      <c r="A161" s="1" t="s">
        <v>1758</v>
      </c>
      <c r="B161" t="s">
        <v>1759</v>
      </c>
      <c r="C161" s="9">
        <v>43986</v>
      </c>
      <c r="D161" s="5">
        <v>108.9</v>
      </c>
    </row>
    <row r="162" spans="1:4" x14ac:dyDescent="0.25">
      <c r="A162" s="1" t="s">
        <v>1174</v>
      </c>
      <c r="B162" t="s">
        <v>1760</v>
      </c>
      <c r="C162" s="9">
        <v>43986</v>
      </c>
      <c r="D162" s="5">
        <v>327.18</v>
      </c>
    </row>
    <row r="163" spans="1:4" x14ac:dyDescent="0.25">
      <c r="A163" s="1" t="s">
        <v>1600</v>
      </c>
      <c r="B163" t="s">
        <v>1761</v>
      </c>
      <c r="C163" s="9">
        <v>43986</v>
      </c>
      <c r="D163" s="5">
        <v>235.82</v>
      </c>
    </row>
    <row r="164" spans="1:4" x14ac:dyDescent="0.25">
      <c r="A164" s="1" t="s">
        <v>1762</v>
      </c>
      <c r="B164" t="s">
        <v>1763</v>
      </c>
      <c r="C164" s="9">
        <v>44001</v>
      </c>
      <c r="D164" s="5">
        <v>916.94</v>
      </c>
    </row>
    <row r="165" spans="1:4" x14ac:dyDescent="0.25">
      <c r="A165" s="1" t="s">
        <v>88</v>
      </c>
      <c r="B165" t="s">
        <v>1764</v>
      </c>
      <c r="C165" s="9">
        <v>44001</v>
      </c>
      <c r="D165" s="5">
        <v>20.84</v>
      </c>
    </row>
    <row r="166" spans="1:4" x14ac:dyDescent="0.25">
      <c r="A166" s="1" t="s">
        <v>1737</v>
      </c>
      <c r="B166" t="s">
        <v>1765</v>
      </c>
      <c r="C166" s="9">
        <v>44001</v>
      </c>
      <c r="D166" s="5">
        <v>205.17</v>
      </c>
    </row>
    <row r="167" spans="1:4" x14ac:dyDescent="0.25">
      <c r="A167" s="1" t="s">
        <v>1766</v>
      </c>
      <c r="B167" t="s">
        <v>1767</v>
      </c>
      <c r="C167" s="9">
        <v>44001</v>
      </c>
      <c r="D167" s="5">
        <v>382.92</v>
      </c>
    </row>
    <row r="168" spans="1:4" x14ac:dyDescent="0.25">
      <c r="A168" s="1" t="s">
        <v>700</v>
      </c>
      <c r="B168" t="s">
        <v>1768</v>
      </c>
      <c r="C168" s="9">
        <v>44001</v>
      </c>
      <c r="D168" s="5">
        <v>659.45</v>
      </c>
    </row>
    <row r="169" spans="1:4" x14ac:dyDescent="0.25">
      <c r="A169" s="1" t="s">
        <v>1769</v>
      </c>
      <c r="B169" t="s">
        <v>1770</v>
      </c>
      <c r="C169" s="9">
        <v>44001</v>
      </c>
      <c r="D169" s="5">
        <v>2916.1</v>
      </c>
    </row>
    <row r="170" spans="1:4" x14ac:dyDescent="0.25">
      <c r="A170" s="1" t="s">
        <v>1771</v>
      </c>
      <c r="B170" t="s">
        <v>1772</v>
      </c>
      <c r="C170" s="9">
        <v>44001</v>
      </c>
      <c r="D170" s="5">
        <v>1144.3699999999999</v>
      </c>
    </row>
    <row r="171" spans="1:4" x14ac:dyDescent="0.25">
      <c r="A171" s="1" t="s">
        <v>1179</v>
      </c>
      <c r="B171" t="s">
        <v>1773</v>
      </c>
      <c r="C171" s="9">
        <v>44001</v>
      </c>
      <c r="D171" s="5">
        <v>378.62</v>
      </c>
    </row>
    <row r="172" spans="1:4" x14ac:dyDescent="0.25">
      <c r="A172" s="1" t="s">
        <v>92</v>
      </c>
      <c r="B172" t="s">
        <v>1774</v>
      </c>
      <c r="C172" s="9">
        <v>44001</v>
      </c>
      <c r="D172" s="5">
        <v>1210</v>
      </c>
    </row>
    <row r="173" spans="1:4" x14ac:dyDescent="0.25">
      <c r="A173" s="1" t="s">
        <v>1155</v>
      </c>
      <c r="B173" t="s">
        <v>1729</v>
      </c>
      <c r="C173" s="9">
        <v>44001</v>
      </c>
      <c r="D173" s="5">
        <v>241.95</v>
      </c>
    </row>
    <row r="174" spans="1:4" x14ac:dyDescent="0.25">
      <c r="A174" s="1" t="s">
        <v>1155</v>
      </c>
      <c r="B174" t="s">
        <v>1679</v>
      </c>
      <c r="C174" s="9">
        <v>44001</v>
      </c>
      <c r="D174" s="5">
        <v>201.98</v>
      </c>
    </row>
    <row r="175" spans="1:4" x14ac:dyDescent="0.25">
      <c r="A175" s="1" t="s">
        <v>1775</v>
      </c>
      <c r="B175" t="s">
        <v>1776</v>
      </c>
      <c r="C175" s="9">
        <v>44001</v>
      </c>
      <c r="D175" s="5">
        <v>108.64</v>
      </c>
    </row>
    <row r="176" spans="1:4" x14ac:dyDescent="0.25">
      <c r="A176" s="1" t="s">
        <v>1665</v>
      </c>
      <c r="B176" t="s">
        <v>1777</v>
      </c>
      <c r="C176" s="9">
        <v>44001</v>
      </c>
      <c r="D176" s="5">
        <v>18.600000000000001</v>
      </c>
    </row>
    <row r="177" spans="1:4" x14ac:dyDescent="0.25">
      <c r="A177" s="1" t="s">
        <v>1665</v>
      </c>
      <c r="B177" t="s">
        <v>1778</v>
      </c>
      <c r="C177" s="9">
        <v>44001</v>
      </c>
      <c r="D177" s="5">
        <v>6.9</v>
      </c>
    </row>
    <row r="178" spans="1:4" x14ac:dyDescent="0.25">
      <c r="A178" s="1" t="s">
        <v>1665</v>
      </c>
      <c r="B178" t="s">
        <v>1779</v>
      </c>
      <c r="C178" s="9">
        <v>44001</v>
      </c>
      <c r="D178" s="5">
        <v>126.74</v>
      </c>
    </row>
    <row r="179" spans="1:4" x14ac:dyDescent="0.25">
      <c r="A179" s="1" t="s">
        <v>1636</v>
      </c>
      <c r="B179" t="s">
        <v>1780</v>
      </c>
      <c r="C179" s="9">
        <v>44008</v>
      </c>
      <c r="D179" s="5">
        <v>259</v>
      </c>
    </row>
    <row r="180" spans="1:4" x14ac:dyDescent="0.25">
      <c r="A180" s="1" t="s">
        <v>741</v>
      </c>
      <c r="B180" t="s">
        <v>1781</v>
      </c>
      <c r="C180" s="9">
        <v>44008</v>
      </c>
      <c r="D180" s="5">
        <v>194.81</v>
      </c>
    </row>
    <row r="181" spans="1:4" x14ac:dyDescent="0.25">
      <c r="A181" s="1" t="s">
        <v>1402</v>
      </c>
      <c r="B181" t="s">
        <v>1782</v>
      </c>
      <c r="C181" s="9">
        <v>44008</v>
      </c>
      <c r="D181" s="5">
        <v>17940.05</v>
      </c>
    </row>
    <row r="182" spans="1:4" x14ac:dyDescent="0.25">
      <c r="A182" s="1" t="s">
        <v>193</v>
      </c>
      <c r="B182" t="s">
        <v>1783</v>
      </c>
      <c r="C182" s="9">
        <v>44008</v>
      </c>
      <c r="D182" s="5">
        <v>80</v>
      </c>
    </row>
    <row r="183" spans="1:4" x14ac:dyDescent="0.25">
      <c r="A183" s="1" t="s">
        <v>88</v>
      </c>
      <c r="B183" t="s">
        <v>1784</v>
      </c>
      <c r="C183" s="9">
        <v>44008</v>
      </c>
      <c r="D183" s="5">
        <v>136.41999999999999</v>
      </c>
    </row>
    <row r="184" spans="1:4" x14ac:dyDescent="0.25">
      <c r="A184" s="1" t="s">
        <v>205</v>
      </c>
      <c r="B184" t="s">
        <v>1798</v>
      </c>
      <c r="C184" s="9">
        <v>44011</v>
      </c>
      <c r="D184" s="5">
        <v>4725.78</v>
      </c>
    </row>
    <row r="185" spans="1:4" x14ac:dyDescent="0.25">
      <c r="A185" s="1" t="s">
        <v>205</v>
      </c>
      <c r="B185" t="s">
        <v>1799</v>
      </c>
      <c r="C185" s="9">
        <v>44011</v>
      </c>
      <c r="D185" s="5">
        <v>1046.01</v>
      </c>
    </row>
    <row r="186" spans="1:4" x14ac:dyDescent="0.25">
      <c r="A186" s="1" t="s">
        <v>204</v>
      </c>
      <c r="B186" t="s">
        <v>1798</v>
      </c>
      <c r="C186" s="9">
        <v>44011</v>
      </c>
      <c r="D186" s="5">
        <v>16728.120000000003</v>
      </c>
    </row>
    <row r="187" spans="1:4" x14ac:dyDescent="0.25">
      <c r="A187" s="1" t="s">
        <v>204</v>
      </c>
      <c r="B187" t="s">
        <v>1799</v>
      </c>
      <c r="C187" s="9">
        <v>44011</v>
      </c>
      <c r="D187" s="5">
        <v>6197.62</v>
      </c>
    </row>
    <row r="188" spans="1:4" x14ac:dyDescent="0.25">
      <c r="A188" s="1" t="s">
        <v>205</v>
      </c>
      <c r="B188" t="s">
        <v>1800</v>
      </c>
      <c r="C188" s="9">
        <v>44011</v>
      </c>
      <c r="D188" s="5">
        <v>1111.06</v>
      </c>
    </row>
    <row r="189" spans="1:4" x14ac:dyDescent="0.25">
      <c r="A189" s="1" t="s">
        <v>204</v>
      </c>
      <c r="B189" t="s">
        <v>1800</v>
      </c>
      <c r="C189" s="9">
        <v>44011</v>
      </c>
      <c r="D189" s="5">
        <v>11894.79</v>
      </c>
    </row>
    <row r="190" spans="1:4" x14ac:dyDescent="0.25">
      <c r="A190" s="1" t="s">
        <v>1665</v>
      </c>
      <c r="B190" t="s">
        <v>1785</v>
      </c>
      <c r="C190" s="9">
        <v>44012</v>
      </c>
      <c r="D190" s="5">
        <v>173.76</v>
      </c>
    </row>
    <row r="191" spans="1:4" x14ac:dyDescent="0.25">
      <c r="A191" s="1" t="s">
        <v>741</v>
      </c>
      <c r="B191" t="s">
        <v>1786</v>
      </c>
      <c r="C191" s="9">
        <v>44012</v>
      </c>
      <c r="D191" s="5">
        <v>1023.01</v>
      </c>
    </row>
    <row r="192" spans="1:4" x14ac:dyDescent="0.25">
      <c r="A192" s="1" t="s">
        <v>1756</v>
      </c>
      <c r="B192" t="s">
        <v>1787</v>
      </c>
      <c r="C192" s="9">
        <v>44012</v>
      </c>
      <c r="D192" s="5">
        <v>11420</v>
      </c>
    </row>
    <row r="193" spans="1:4" x14ac:dyDescent="0.25">
      <c r="A193" s="1" t="s">
        <v>746</v>
      </c>
      <c r="B193" t="s">
        <v>1788</v>
      </c>
      <c r="C193" s="9">
        <v>44012</v>
      </c>
      <c r="D193" s="5">
        <v>980.1</v>
      </c>
    </row>
    <row r="194" spans="1:4" x14ac:dyDescent="0.25">
      <c r="A194" s="1" t="s">
        <v>1789</v>
      </c>
      <c r="B194" t="s">
        <v>1790</v>
      </c>
      <c r="C194" s="9">
        <v>44012</v>
      </c>
      <c r="D194" s="5">
        <v>3671.08</v>
      </c>
    </row>
    <row r="195" spans="1:4" x14ac:dyDescent="0.25">
      <c r="A195" s="1" t="s">
        <v>1182</v>
      </c>
      <c r="B195" t="s">
        <v>1791</v>
      </c>
      <c r="C195" s="9">
        <v>44012</v>
      </c>
      <c r="D195" s="5">
        <v>3593.7</v>
      </c>
    </row>
    <row r="196" spans="1:4" x14ac:dyDescent="0.25">
      <c r="A196" s="1" t="s">
        <v>88</v>
      </c>
      <c r="B196" t="s">
        <v>1792</v>
      </c>
      <c r="C196" s="9">
        <v>44012</v>
      </c>
      <c r="D196" s="5">
        <v>88.12</v>
      </c>
    </row>
    <row r="197" spans="1:4" x14ac:dyDescent="0.25">
      <c r="A197" s="1" t="s">
        <v>741</v>
      </c>
      <c r="B197" t="s">
        <v>1793</v>
      </c>
      <c r="C197" s="9">
        <v>44012</v>
      </c>
      <c r="D197" s="5">
        <v>747.95</v>
      </c>
    </row>
    <row r="198" spans="1:4" x14ac:dyDescent="0.25">
      <c r="A198" s="1" t="s">
        <v>613</v>
      </c>
      <c r="B198" t="s">
        <v>1794</v>
      </c>
      <c r="C198" s="9">
        <v>44012</v>
      </c>
      <c r="D198" s="5">
        <v>858</v>
      </c>
    </row>
    <row r="199" spans="1:4" x14ac:dyDescent="0.25">
      <c r="A199" s="1" t="s">
        <v>69</v>
      </c>
      <c r="B199" t="s">
        <v>1795</v>
      </c>
      <c r="C199" s="9">
        <v>44012</v>
      </c>
      <c r="D199" s="5">
        <v>44.44</v>
      </c>
    </row>
    <row r="200" spans="1:4" x14ac:dyDescent="0.25">
      <c r="A200" s="1" t="s">
        <v>69</v>
      </c>
      <c r="B200" t="s">
        <v>1796</v>
      </c>
      <c r="C200" s="9">
        <v>44012</v>
      </c>
      <c r="D200" s="5">
        <v>22.22</v>
      </c>
    </row>
    <row r="201" spans="1:4" x14ac:dyDescent="0.25">
      <c r="A201" s="1" t="s">
        <v>1665</v>
      </c>
      <c r="B201" t="s">
        <v>1797</v>
      </c>
      <c r="C201" s="9">
        <v>44012</v>
      </c>
      <c r="D201" s="5">
        <v>199.34</v>
      </c>
    </row>
    <row r="202" spans="1:4" x14ac:dyDescent="0.25">
      <c r="A202" s="1" t="s">
        <v>214</v>
      </c>
      <c r="B202" t="s">
        <v>1801</v>
      </c>
      <c r="C202" s="9">
        <v>44012</v>
      </c>
      <c r="D202" s="5">
        <v>62.81</v>
      </c>
    </row>
    <row r="203" spans="1:4" x14ac:dyDescent="0.25">
      <c r="A203" s="1" t="s">
        <v>214</v>
      </c>
      <c r="B203" t="s">
        <v>1801</v>
      </c>
      <c r="C203" s="9">
        <v>44013</v>
      </c>
      <c r="D203" s="5">
        <v>54.71</v>
      </c>
    </row>
    <row r="204" spans="1:4" x14ac:dyDescent="0.25">
      <c r="A204" s="1" t="s">
        <v>1762</v>
      </c>
      <c r="B204" t="s">
        <v>1804</v>
      </c>
      <c r="C204" s="9">
        <v>44021</v>
      </c>
      <c r="D204" s="5">
        <v>1585.71</v>
      </c>
    </row>
    <row r="205" spans="1:4" x14ac:dyDescent="0.25">
      <c r="A205" s="1" t="s">
        <v>1805</v>
      </c>
      <c r="B205" t="s">
        <v>1806</v>
      </c>
      <c r="C205" s="9">
        <v>44021</v>
      </c>
      <c r="D205" s="5">
        <v>140.80000000000001</v>
      </c>
    </row>
    <row r="206" spans="1:4" x14ac:dyDescent="0.25">
      <c r="A206" s="1" t="s">
        <v>1762</v>
      </c>
      <c r="B206" t="s">
        <v>1807</v>
      </c>
      <c r="C206" s="9">
        <v>44021</v>
      </c>
      <c r="D206" s="5">
        <v>615.65</v>
      </c>
    </row>
    <row r="207" spans="1:4" x14ac:dyDescent="0.25">
      <c r="A207" s="1" t="s">
        <v>1712</v>
      </c>
      <c r="B207" t="s">
        <v>1808</v>
      </c>
      <c r="C207" s="9">
        <v>44021</v>
      </c>
      <c r="D207" s="5">
        <v>11403.11</v>
      </c>
    </row>
    <row r="208" spans="1:4" x14ac:dyDescent="0.25">
      <c r="A208" s="1" t="s">
        <v>1670</v>
      </c>
      <c r="B208" t="s">
        <v>1809</v>
      </c>
      <c r="C208" s="9">
        <v>44021</v>
      </c>
      <c r="D208" s="5">
        <v>356.95</v>
      </c>
    </row>
    <row r="209" spans="1:4" x14ac:dyDescent="0.25">
      <c r="A209" s="1" t="s">
        <v>1670</v>
      </c>
      <c r="B209" t="s">
        <v>1810</v>
      </c>
      <c r="C209" s="9">
        <v>44021</v>
      </c>
      <c r="D209" s="5">
        <v>231</v>
      </c>
    </row>
    <row r="210" spans="1:4" x14ac:dyDescent="0.25">
      <c r="A210" s="1" t="s">
        <v>1670</v>
      </c>
      <c r="B210" t="s">
        <v>1811</v>
      </c>
      <c r="C210" s="9">
        <v>44021</v>
      </c>
      <c r="D210" s="5">
        <v>519.20000000000005</v>
      </c>
    </row>
    <row r="211" spans="1:4" x14ac:dyDescent="0.25">
      <c r="A211" s="1" t="s">
        <v>1756</v>
      </c>
      <c r="B211" t="s">
        <v>1812</v>
      </c>
      <c r="C211" s="9">
        <v>44021</v>
      </c>
      <c r="D211" s="5">
        <v>1150</v>
      </c>
    </row>
    <row r="212" spans="1:4" x14ac:dyDescent="0.25">
      <c r="A212" s="1" t="s">
        <v>700</v>
      </c>
      <c r="B212" t="s">
        <v>1813</v>
      </c>
      <c r="C212" s="9">
        <v>44021</v>
      </c>
      <c r="D212" s="5">
        <v>103.21</v>
      </c>
    </row>
    <row r="213" spans="1:4" x14ac:dyDescent="0.25">
      <c r="A213" s="1" t="s">
        <v>88</v>
      </c>
      <c r="B213" t="s">
        <v>1814</v>
      </c>
      <c r="C213" s="9">
        <v>44021</v>
      </c>
      <c r="D213" s="5">
        <v>104.58</v>
      </c>
    </row>
    <row r="214" spans="1:4" x14ac:dyDescent="0.25">
      <c r="A214" s="1" t="s">
        <v>35</v>
      </c>
      <c r="B214" t="s">
        <v>1815</v>
      </c>
      <c r="C214" s="9">
        <v>44021</v>
      </c>
      <c r="D214" s="5">
        <v>160.88</v>
      </c>
    </row>
    <row r="215" spans="1:4" x14ac:dyDescent="0.25">
      <c r="A215" s="1" t="s">
        <v>1775</v>
      </c>
      <c r="B215" t="s">
        <v>1816</v>
      </c>
      <c r="C215" s="9">
        <v>44021</v>
      </c>
      <c r="D215" s="5">
        <v>32.86</v>
      </c>
    </row>
    <row r="216" spans="1:4" x14ac:dyDescent="0.25">
      <c r="A216" s="1" t="s">
        <v>1817</v>
      </c>
      <c r="B216" t="s">
        <v>1818</v>
      </c>
      <c r="C216" s="9">
        <v>44021</v>
      </c>
      <c r="D216" s="5">
        <v>1467.54</v>
      </c>
    </row>
    <row r="217" spans="1:4" x14ac:dyDescent="0.25">
      <c r="A217" s="1" t="s">
        <v>1155</v>
      </c>
      <c r="B217" t="s">
        <v>1819</v>
      </c>
      <c r="C217" s="9">
        <v>44021</v>
      </c>
      <c r="D217" s="5">
        <v>113.94</v>
      </c>
    </row>
    <row r="218" spans="1:4" x14ac:dyDescent="0.25">
      <c r="A218" s="1" t="s">
        <v>1820</v>
      </c>
      <c r="B218" t="s">
        <v>1821</v>
      </c>
      <c r="C218" s="9">
        <v>44021</v>
      </c>
      <c r="D218" s="5">
        <v>39.99</v>
      </c>
    </row>
    <row r="219" spans="1:4" x14ac:dyDescent="0.25">
      <c r="A219" s="1" t="s">
        <v>1822</v>
      </c>
      <c r="B219" t="s">
        <v>1823</v>
      </c>
      <c r="C219" s="9">
        <v>44021</v>
      </c>
      <c r="D219" s="5">
        <v>19.399999999999999</v>
      </c>
    </row>
    <row r="220" spans="1:4" x14ac:dyDescent="0.25">
      <c r="A220" s="1" t="s">
        <v>172</v>
      </c>
      <c r="B220" t="s">
        <v>1303</v>
      </c>
      <c r="C220" s="9">
        <v>44021</v>
      </c>
      <c r="D220" s="5">
        <v>1507.65</v>
      </c>
    </row>
    <row r="221" spans="1:4" x14ac:dyDescent="0.25">
      <c r="A221" s="1" t="s">
        <v>1824</v>
      </c>
      <c r="B221" t="s">
        <v>1825</v>
      </c>
      <c r="C221" s="9">
        <v>44021</v>
      </c>
      <c r="D221" s="5">
        <v>145.19999999999999</v>
      </c>
    </row>
    <row r="222" spans="1:4" x14ac:dyDescent="0.25">
      <c r="A222" s="1" t="s">
        <v>1805</v>
      </c>
      <c r="B222" t="s">
        <v>1826</v>
      </c>
      <c r="C222" s="9">
        <v>44021</v>
      </c>
      <c r="D222" s="5">
        <v>-3.8</v>
      </c>
    </row>
    <row r="223" spans="1:4" x14ac:dyDescent="0.25">
      <c r="A223" s="1" t="s">
        <v>1155</v>
      </c>
      <c r="B223" t="s">
        <v>1827</v>
      </c>
      <c r="C223" s="9">
        <v>44021</v>
      </c>
      <c r="D223" s="5">
        <v>116.16</v>
      </c>
    </row>
    <row r="224" spans="1:4" x14ac:dyDescent="0.25">
      <c r="A224" s="1" t="s">
        <v>35</v>
      </c>
      <c r="B224" t="s">
        <v>1815</v>
      </c>
      <c r="C224" s="9">
        <v>44021</v>
      </c>
      <c r="D224" s="5">
        <v>1008.83</v>
      </c>
    </row>
    <row r="225" spans="1:4" x14ac:dyDescent="0.25">
      <c r="A225" s="1" t="s">
        <v>92</v>
      </c>
      <c r="B225" t="s">
        <v>1828</v>
      </c>
      <c r="C225" s="9">
        <v>44021</v>
      </c>
      <c r="D225" s="5">
        <v>1210</v>
      </c>
    </row>
    <row r="226" spans="1:4" x14ac:dyDescent="0.25">
      <c r="A226" s="1" t="s">
        <v>214</v>
      </c>
      <c r="B226" t="s">
        <v>1801</v>
      </c>
      <c r="C226" s="9">
        <v>44021</v>
      </c>
      <c r="D226" s="5">
        <v>21</v>
      </c>
    </row>
    <row r="227" spans="1:4" x14ac:dyDescent="0.25">
      <c r="A227" s="1" t="s">
        <v>1750</v>
      </c>
      <c r="B227" t="s">
        <v>1829</v>
      </c>
      <c r="C227" s="9">
        <v>44026</v>
      </c>
      <c r="D227" s="5">
        <v>6050</v>
      </c>
    </row>
    <row r="228" spans="1:4" x14ac:dyDescent="0.25">
      <c r="A228" s="1" t="s">
        <v>1525</v>
      </c>
      <c r="B228" t="s">
        <v>1830</v>
      </c>
      <c r="C228" s="9">
        <v>44029</v>
      </c>
      <c r="D228" s="5">
        <v>54.94</v>
      </c>
    </row>
    <row r="229" spans="1:4" x14ac:dyDescent="0.25">
      <c r="A229" s="1" t="s">
        <v>88</v>
      </c>
      <c r="B229" t="s">
        <v>1831</v>
      </c>
      <c r="C229" s="9">
        <v>44029</v>
      </c>
      <c r="D229" s="5">
        <v>12.95</v>
      </c>
    </row>
    <row r="230" spans="1:4" x14ac:dyDescent="0.25">
      <c r="A230" s="1" t="s">
        <v>88</v>
      </c>
      <c r="B230" t="s">
        <v>1832</v>
      </c>
      <c r="C230" s="9">
        <v>44029</v>
      </c>
      <c r="D230" s="5">
        <v>132.74</v>
      </c>
    </row>
    <row r="231" spans="1:4" x14ac:dyDescent="0.25">
      <c r="A231" s="1" t="s">
        <v>193</v>
      </c>
      <c r="B231" t="s">
        <v>1833</v>
      </c>
      <c r="C231" s="9">
        <v>44029</v>
      </c>
      <c r="D231" s="5">
        <v>90</v>
      </c>
    </row>
    <row r="232" spans="1:4" x14ac:dyDescent="0.25">
      <c r="A232" s="1" t="s">
        <v>1665</v>
      </c>
      <c r="B232" t="s">
        <v>1834</v>
      </c>
      <c r="C232" s="9">
        <v>44029</v>
      </c>
      <c r="D232" s="5">
        <v>365.99</v>
      </c>
    </row>
    <row r="233" spans="1:4" x14ac:dyDescent="0.25">
      <c r="A233" s="1" t="s">
        <v>1155</v>
      </c>
      <c r="B233" t="s">
        <v>1835</v>
      </c>
      <c r="C233" s="9">
        <v>44029</v>
      </c>
      <c r="D233" s="5">
        <v>76.2</v>
      </c>
    </row>
    <row r="234" spans="1:4" x14ac:dyDescent="0.25">
      <c r="A234" s="1" t="s">
        <v>1836</v>
      </c>
      <c r="B234" t="s">
        <v>1837</v>
      </c>
      <c r="C234" s="9">
        <v>44029</v>
      </c>
      <c r="D234" s="5">
        <v>35.520000000000003</v>
      </c>
    </row>
    <row r="235" spans="1:4" x14ac:dyDescent="0.25">
      <c r="A235" s="1" t="s">
        <v>1179</v>
      </c>
      <c r="B235" t="s">
        <v>1838</v>
      </c>
      <c r="C235" s="9">
        <v>44029</v>
      </c>
      <c r="D235" s="5">
        <v>378.62</v>
      </c>
    </row>
    <row r="236" spans="1:4" x14ac:dyDescent="0.25">
      <c r="A236" s="1" t="s">
        <v>1179</v>
      </c>
      <c r="B236" t="s">
        <v>1839</v>
      </c>
      <c r="C236" s="9">
        <v>44029</v>
      </c>
      <c r="D236" s="5">
        <v>526.35</v>
      </c>
    </row>
    <row r="237" spans="1:4" x14ac:dyDescent="0.25">
      <c r="A237" s="1" t="s">
        <v>1155</v>
      </c>
      <c r="B237" t="s">
        <v>1835</v>
      </c>
      <c r="C237" s="9">
        <v>44029</v>
      </c>
      <c r="D237" s="5">
        <v>5.49</v>
      </c>
    </row>
    <row r="238" spans="1:4" x14ac:dyDescent="0.25">
      <c r="A238" s="1" t="s">
        <v>1408</v>
      </c>
      <c r="B238" t="s">
        <v>1734</v>
      </c>
      <c r="C238" s="9">
        <v>44029</v>
      </c>
      <c r="D238" s="5">
        <v>3500</v>
      </c>
    </row>
    <row r="239" spans="1:4" x14ac:dyDescent="0.25">
      <c r="A239" s="1" t="s">
        <v>1840</v>
      </c>
      <c r="B239" t="s">
        <v>1841</v>
      </c>
      <c r="C239" s="9">
        <v>44029</v>
      </c>
      <c r="D239" s="5">
        <v>1230</v>
      </c>
    </row>
    <row r="240" spans="1:4" x14ac:dyDescent="0.25">
      <c r="A240" s="1" t="s">
        <v>700</v>
      </c>
      <c r="B240" t="s">
        <v>1842</v>
      </c>
      <c r="C240" s="9">
        <v>44036</v>
      </c>
      <c r="D240" s="5">
        <v>1461.3</v>
      </c>
    </row>
    <row r="241" spans="1:4" x14ac:dyDescent="0.25">
      <c r="A241" s="1" t="s">
        <v>1365</v>
      </c>
      <c r="B241" t="s">
        <v>1843</v>
      </c>
      <c r="C241" s="9">
        <v>44036</v>
      </c>
      <c r="D241" s="5">
        <v>27.88</v>
      </c>
    </row>
    <row r="242" spans="1:4" x14ac:dyDescent="0.25">
      <c r="A242" s="1" t="s">
        <v>1145</v>
      </c>
      <c r="B242" t="s">
        <v>1844</v>
      </c>
      <c r="C242" s="9">
        <v>44036</v>
      </c>
      <c r="D242" s="5">
        <v>24.91</v>
      </c>
    </row>
    <row r="243" spans="1:4" x14ac:dyDescent="0.25">
      <c r="A243" s="1" t="s">
        <v>1885</v>
      </c>
      <c r="B243" t="s">
        <v>1886</v>
      </c>
      <c r="C243" s="9">
        <v>44036</v>
      </c>
      <c r="D243" s="5">
        <v>1</v>
      </c>
    </row>
    <row r="244" spans="1:4" x14ac:dyDescent="0.25">
      <c r="A244" s="1" t="s">
        <v>1186</v>
      </c>
      <c r="B244" t="s">
        <v>1845</v>
      </c>
      <c r="C244" s="9">
        <v>44039</v>
      </c>
      <c r="D244" s="5">
        <v>129.77000000000001</v>
      </c>
    </row>
    <row r="245" spans="1:4" x14ac:dyDescent="0.25">
      <c r="A245" s="1" t="s">
        <v>215</v>
      </c>
      <c r="B245" t="s">
        <v>1650</v>
      </c>
      <c r="C245" s="9">
        <v>44039</v>
      </c>
      <c r="D245" s="5">
        <v>42695.12</v>
      </c>
    </row>
    <row r="246" spans="1:4" x14ac:dyDescent="0.25">
      <c r="A246" s="1" t="s">
        <v>205</v>
      </c>
      <c r="B246" t="s">
        <v>1883</v>
      </c>
      <c r="C246" s="9">
        <v>44041</v>
      </c>
      <c r="D246" s="5">
        <v>4725.78</v>
      </c>
    </row>
    <row r="247" spans="1:4" x14ac:dyDescent="0.25">
      <c r="A247" s="1" t="s">
        <v>205</v>
      </c>
      <c r="B247" t="s">
        <v>1884</v>
      </c>
      <c r="C247" s="9">
        <v>44041</v>
      </c>
      <c r="D247" s="5">
        <v>1046.01</v>
      </c>
    </row>
    <row r="248" spans="1:4" x14ac:dyDescent="0.25">
      <c r="A248" s="1" t="s">
        <v>204</v>
      </c>
      <c r="B248" t="s">
        <v>1883</v>
      </c>
      <c r="C248" s="9">
        <v>44041</v>
      </c>
      <c r="D248" s="5">
        <v>16728.120000000003</v>
      </c>
    </row>
    <row r="249" spans="1:4" x14ac:dyDescent="0.25">
      <c r="A249" s="1" t="s">
        <v>204</v>
      </c>
      <c r="B249" t="s">
        <v>1884</v>
      </c>
      <c r="C249" s="9">
        <v>44041</v>
      </c>
      <c r="D249" s="5">
        <v>6197.62</v>
      </c>
    </row>
    <row r="250" spans="1:4" x14ac:dyDescent="0.25">
      <c r="A250" s="1" t="s">
        <v>1846</v>
      </c>
      <c r="B250" t="s">
        <v>1847</v>
      </c>
      <c r="C250" s="9">
        <v>44043</v>
      </c>
      <c r="D250" s="5">
        <v>11934.23</v>
      </c>
    </row>
    <row r="251" spans="1:4" x14ac:dyDescent="0.25">
      <c r="A251" s="1" t="s">
        <v>700</v>
      </c>
      <c r="B251" t="s">
        <v>1848</v>
      </c>
      <c r="C251" s="9">
        <v>44043</v>
      </c>
      <c r="D251" s="5">
        <v>333.96</v>
      </c>
    </row>
    <row r="252" spans="1:4" x14ac:dyDescent="0.25">
      <c r="A252" s="1" t="s">
        <v>1849</v>
      </c>
      <c r="B252" t="s">
        <v>1850</v>
      </c>
      <c r="C252" s="9">
        <v>44043</v>
      </c>
      <c r="D252" s="5">
        <v>71.34</v>
      </c>
    </row>
    <row r="253" spans="1:4" x14ac:dyDescent="0.25">
      <c r="A253" s="1" t="s">
        <v>88</v>
      </c>
      <c r="B253" t="s">
        <v>1851</v>
      </c>
      <c r="C253" s="9">
        <v>44043</v>
      </c>
      <c r="D253" s="5">
        <v>283.89999999999998</v>
      </c>
    </row>
    <row r="254" spans="1:4" x14ac:dyDescent="0.25">
      <c r="A254" s="1" t="s">
        <v>1730</v>
      </c>
      <c r="B254" t="s">
        <v>1852</v>
      </c>
      <c r="C254" s="9">
        <v>44043</v>
      </c>
      <c r="D254" s="5">
        <v>26.4</v>
      </c>
    </row>
    <row r="255" spans="1:4" x14ac:dyDescent="0.25">
      <c r="A255" s="1" t="s">
        <v>1853</v>
      </c>
      <c r="B255" t="s">
        <v>1854</v>
      </c>
      <c r="C255" s="9">
        <v>44043</v>
      </c>
      <c r="D255" s="5">
        <v>49.8</v>
      </c>
    </row>
    <row r="256" spans="1:4" x14ac:dyDescent="0.25">
      <c r="A256" s="1" t="s">
        <v>1855</v>
      </c>
      <c r="B256" t="s">
        <v>1856</v>
      </c>
      <c r="C256" s="9">
        <v>44043</v>
      </c>
      <c r="D256" s="5">
        <v>45.01</v>
      </c>
    </row>
    <row r="257" spans="1:4" x14ac:dyDescent="0.25">
      <c r="A257" s="1" t="s">
        <v>1529</v>
      </c>
      <c r="B257" t="s">
        <v>1857</v>
      </c>
      <c r="C257" s="9">
        <v>44043</v>
      </c>
      <c r="D257" s="5">
        <v>176539</v>
      </c>
    </row>
    <row r="258" spans="1:4" x14ac:dyDescent="0.25">
      <c r="A258" s="1" t="s">
        <v>1697</v>
      </c>
      <c r="B258" t="s">
        <v>1858</v>
      </c>
      <c r="C258" s="9">
        <v>44043</v>
      </c>
      <c r="D258" s="5">
        <v>25389.43</v>
      </c>
    </row>
    <row r="259" spans="1:4" x14ac:dyDescent="0.25">
      <c r="A259" s="1" t="s">
        <v>649</v>
      </c>
      <c r="B259" t="s">
        <v>1859</v>
      </c>
      <c r="C259" s="9">
        <v>44043</v>
      </c>
      <c r="D259" s="5">
        <v>434.23</v>
      </c>
    </row>
    <row r="260" spans="1:4" x14ac:dyDescent="0.25">
      <c r="A260" s="1" t="s">
        <v>1860</v>
      </c>
      <c r="B260" t="s">
        <v>1861</v>
      </c>
      <c r="C260" s="9">
        <v>44043</v>
      </c>
      <c r="D260" s="5">
        <v>85.99</v>
      </c>
    </row>
    <row r="261" spans="1:4" x14ac:dyDescent="0.25">
      <c r="A261" s="1" t="s">
        <v>700</v>
      </c>
      <c r="B261" t="s">
        <v>1862</v>
      </c>
      <c r="C261" s="9">
        <v>44043</v>
      </c>
      <c r="D261" s="5">
        <v>1162.83</v>
      </c>
    </row>
    <row r="262" spans="1:4" x14ac:dyDescent="0.25">
      <c r="A262" s="1" t="s">
        <v>1863</v>
      </c>
      <c r="B262" t="s">
        <v>1864</v>
      </c>
      <c r="C262" s="9">
        <v>44043</v>
      </c>
      <c r="D262" s="5">
        <v>219.29</v>
      </c>
    </row>
    <row r="263" spans="1:4" x14ac:dyDescent="0.25">
      <c r="A263" s="1" t="s">
        <v>1604</v>
      </c>
      <c r="B263" t="s">
        <v>1865</v>
      </c>
      <c r="C263" s="9">
        <v>44043</v>
      </c>
      <c r="D263" s="5">
        <v>84.7</v>
      </c>
    </row>
    <row r="264" spans="1:4" x14ac:dyDescent="0.25">
      <c r="A264" s="1" t="s">
        <v>1665</v>
      </c>
      <c r="B264" t="s">
        <v>1866</v>
      </c>
      <c r="C264" s="9">
        <v>44043</v>
      </c>
      <c r="D264" s="5">
        <v>28.18</v>
      </c>
    </row>
    <row r="265" spans="1:4" x14ac:dyDescent="0.25">
      <c r="A265" s="1" t="s">
        <v>1867</v>
      </c>
      <c r="B265" t="s">
        <v>1868</v>
      </c>
      <c r="C265" s="9">
        <v>44043</v>
      </c>
      <c r="D265" s="5">
        <v>3218.6</v>
      </c>
    </row>
    <row r="266" spans="1:4" x14ac:dyDescent="0.25">
      <c r="A266" s="1" t="s">
        <v>1869</v>
      </c>
      <c r="B266" t="s">
        <v>1870</v>
      </c>
      <c r="C266" s="9">
        <v>44043</v>
      </c>
      <c r="D266" s="5">
        <v>1900</v>
      </c>
    </row>
    <row r="267" spans="1:4" x14ac:dyDescent="0.25">
      <c r="A267" s="1" t="s">
        <v>1824</v>
      </c>
      <c r="B267" t="s">
        <v>1871</v>
      </c>
      <c r="C267" s="9">
        <v>44043</v>
      </c>
      <c r="D267" s="5">
        <v>992.2</v>
      </c>
    </row>
    <row r="268" spans="1:4" x14ac:dyDescent="0.25">
      <c r="A268" s="1" t="s">
        <v>1872</v>
      </c>
      <c r="B268" t="s">
        <v>1873</v>
      </c>
      <c r="C268" s="9">
        <v>44043</v>
      </c>
      <c r="D268" s="5">
        <v>43.54</v>
      </c>
    </row>
    <row r="269" spans="1:4" x14ac:dyDescent="0.25">
      <c r="A269" s="1" t="s">
        <v>1665</v>
      </c>
      <c r="B269" t="s">
        <v>1874</v>
      </c>
      <c r="C269" s="9">
        <v>44043</v>
      </c>
      <c r="D269" s="5">
        <v>162.69999999999999</v>
      </c>
    </row>
    <row r="270" spans="1:4" x14ac:dyDescent="0.25">
      <c r="A270" s="1" t="s">
        <v>1863</v>
      </c>
      <c r="B270" t="s">
        <v>1875</v>
      </c>
      <c r="C270" s="9">
        <v>44043</v>
      </c>
      <c r="D270" s="5">
        <v>46.52</v>
      </c>
    </row>
    <row r="271" spans="1:4" x14ac:dyDescent="0.25">
      <c r="A271" s="1" t="s">
        <v>1600</v>
      </c>
      <c r="B271" t="s">
        <v>1876</v>
      </c>
      <c r="C271" s="9">
        <v>44043</v>
      </c>
      <c r="D271" s="5">
        <v>239.75</v>
      </c>
    </row>
    <row r="272" spans="1:4" x14ac:dyDescent="0.25">
      <c r="A272" s="1" t="s">
        <v>69</v>
      </c>
      <c r="B272" t="s">
        <v>1877</v>
      </c>
      <c r="C272" s="9">
        <v>44043</v>
      </c>
      <c r="D272" s="5">
        <v>44.44</v>
      </c>
    </row>
    <row r="273" spans="1:4" x14ac:dyDescent="0.25">
      <c r="A273" s="1" t="s">
        <v>1878</v>
      </c>
      <c r="B273" t="s">
        <v>1879</v>
      </c>
      <c r="C273" s="9">
        <v>44043</v>
      </c>
      <c r="D273" s="5">
        <v>48.86</v>
      </c>
    </row>
    <row r="274" spans="1:4" x14ac:dyDescent="0.25">
      <c r="A274" s="1" t="s">
        <v>1737</v>
      </c>
      <c r="B274" t="s">
        <v>1880</v>
      </c>
      <c r="C274" s="9">
        <v>44043</v>
      </c>
      <c r="D274" s="5">
        <v>157.93</v>
      </c>
    </row>
    <row r="275" spans="1:4" x14ac:dyDescent="0.25">
      <c r="A275" s="1" t="s">
        <v>1881</v>
      </c>
      <c r="B275" t="s">
        <v>1882</v>
      </c>
      <c r="C275" s="9">
        <v>44043</v>
      </c>
      <c r="D275" s="5">
        <v>6273.85</v>
      </c>
    </row>
    <row r="276" spans="1:4" x14ac:dyDescent="0.25">
      <c r="A276" s="1" t="s">
        <v>1885</v>
      </c>
      <c r="B276" t="s">
        <v>1886</v>
      </c>
      <c r="C276" s="9">
        <v>44043</v>
      </c>
      <c r="D276" s="5">
        <v>1</v>
      </c>
    </row>
    <row r="277" spans="1:4" x14ac:dyDescent="0.25">
      <c r="A277" s="1" t="s">
        <v>1885</v>
      </c>
      <c r="B277" t="s">
        <v>1886</v>
      </c>
      <c r="C277" s="9">
        <v>44043</v>
      </c>
      <c r="D277" s="5">
        <v>1</v>
      </c>
    </row>
    <row r="278" spans="1:4" x14ac:dyDescent="0.25">
      <c r="A278" s="1" t="s">
        <v>214</v>
      </c>
      <c r="B278" t="s">
        <v>1801</v>
      </c>
      <c r="C278" s="9">
        <v>44043</v>
      </c>
      <c r="D278" s="5">
        <v>31</v>
      </c>
    </row>
    <row r="279" spans="1:4" x14ac:dyDescent="0.25">
      <c r="A279" s="1" t="s">
        <v>205</v>
      </c>
      <c r="B279" t="s">
        <v>1891</v>
      </c>
      <c r="C279" s="9">
        <v>44071</v>
      </c>
      <c r="D279" s="5">
        <v>4725.78</v>
      </c>
    </row>
    <row r="280" spans="1:4" x14ac:dyDescent="0.25">
      <c r="A280" s="1" t="s">
        <v>205</v>
      </c>
      <c r="B280" t="s">
        <v>1892</v>
      </c>
      <c r="C280" s="9">
        <v>44071</v>
      </c>
      <c r="D280" s="5">
        <v>1046.01</v>
      </c>
    </row>
    <row r="281" spans="1:4" x14ac:dyDescent="0.25">
      <c r="A281" s="1" t="s">
        <v>204</v>
      </c>
      <c r="B281" t="s">
        <v>1891</v>
      </c>
      <c r="C281" s="9">
        <v>44071</v>
      </c>
      <c r="D281" s="5">
        <v>16773.41</v>
      </c>
    </row>
    <row r="282" spans="1:4" x14ac:dyDescent="0.25">
      <c r="A282" s="1" t="s">
        <v>204</v>
      </c>
      <c r="B282" t="s">
        <v>1892</v>
      </c>
      <c r="C282" s="9">
        <v>44071</v>
      </c>
      <c r="D282" s="5">
        <v>6213.91</v>
      </c>
    </row>
    <row r="283" spans="1:4" x14ac:dyDescent="0.25">
      <c r="A283" s="1" t="s">
        <v>1937</v>
      </c>
      <c r="B283" t="s">
        <v>1801</v>
      </c>
      <c r="C283" s="9">
        <v>44075</v>
      </c>
      <c r="D283" s="5">
        <v>13.74</v>
      </c>
    </row>
    <row r="284" spans="1:4" x14ac:dyDescent="0.25">
      <c r="A284" s="1" t="s">
        <v>1131</v>
      </c>
      <c r="B284" t="s">
        <v>1893</v>
      </c>
      <c r="C284" s="9">
        <v>44091</v>
      </c>
      <c r="D284" s="5">
        <v>5671.33</v>
      </c>
    </row>
    <row r="285" spans="1:4" x14ac:dyDescent="0.25">
      <c r="A285" s="1" t="s">
        <v>1689</v>
      </c>
      <c r="B285" t="s">
        <v>1690</v>
      </c>
      <c r="C285" s="9">
        <v>44091</v>
      </c>
      <c r="D285" s="5">
        <v>49.56</v>
      </c>
    </row>
    <row r="286" spans="1:4" x14ac:dyDescent="0.25">
      <c r="A286" s="1" t="s">
        <v>35</v>
      </c>
      <c r="B286" t="s">
        <v>1894</v>
      </c>
      <c r="C286" s="9">
        <v>44091</v>
      </c>
      <c r="D286" s="5">
        <v>616.29</v>
      </c>
    </row>
    <row r="287" spans="1:4" x14ac:dyDescent="0.25">
      <c r="A287" s="1" t="s">
        <v>700</v>
      </c>
      <c r="B287" t="s">
        <v>1895</v>
      </c>
      <c r="C287" s="9">
        <v>44091</v>
      </c>
      <c r="D287" s="5">
        <v>1492.66</v>
      </c>
    </row>
    <row r="288" spans="1:4" x14ac:dyDescent="0.25">
      <c r="A288" s="1" t="s">
        <v>1131</v>
      </c>
      <c r="B288" t="s">
        <v>1896</v>
      </c>
      <c r="C288" s="9">
        <v>44091</v>
      </c>
      <c r="D288" s="5">
        <v>183.84</v>
      </c>
    </row>
    <row r="289" spans="1:4" x14ac:dyDescent="0.25">
      <c r="A289" s="1" t="s">
        <v>128</v>
      </c>
      <c r="B289" t="s">
        <v>1897</v>
      </c>
      <c r="C289" s="9">
        <v>44091</v>
      </c>
      <c r="D289" s="5">
        <v>202.3</v>
      </c>
    </row>
    <row r="290" spans="1:4" x14ac:dyDescent="0.25">
      <c r="A290" s="1" t="s">
        <v>700</v>
      </c>
      <c r="B290" t="s">
        <v>1898</v>
      </c>
      <c r="C290" s="9">
        <v>44091</v>
      </c>
      <c r="D290" s="5">
        <v>3053.29</v>
      </c>
    </row>
    <row r="291" spans="1:4" x14ac:dyDescent="0.25">
      <c r="A291" s="1" t="s">
        <v>700</v>
      </c>
      <c r="B291" t="s">
        <v>1899</v>
      </c>
      <c r="C291" s="9">
        <v>44091</v>
      </c>
      <c r="D291" s="5">
        <v>189.73</v>
      </c>
    </row>
    <row r="292" spans="1:4" x14ac:dyDescent="0.25">
      <c r="A292" s="1" t="s">
        <v>1824</v>
      </c>
      <c r="B292" t="s">
        <v>1900</v>
      </c>
      <c r="C292" s="9">
        <v>44091</v>
      </c>
      <c r="D292" s="5">
        <v>816.75</v>
      </c>
    </row>
    <row r="293" spans="1:4" x14ac:dyDescent="0.25">
      <c r="A293" s="1" t="s">
        <v>88</v>
      </c>
      <c r="B293" t="s">
        <v>1901</v>
      </c>
      <c r="C293" s="9">
        <v>44091</v>
      </c>
      <c r="D293" s="5">
        <v>13.04</v>
      </c>
    </row>
    <row r="294" spans="1:4" x14ac:dyDescent="0.25">
      <c r="A294" s="1" t="s">
        <v>1902</v>
      </c>
      <c r="B294" t="s">
        <v>1903</v>
      </c>
      <c r="C294" s="9">
        <v>44091</v>
      </c>
      <c r="D294" s="5">
        <v>43.92</v>
      </c>
    </row>
    <row r="295" spans="1:4" x14ac:dyDescent="0.25">
      <c r="A295" s="1" t="s">
        <v>1155</v>
      </c>
      <c r="B295" t="s">
        <v>1679</v>
      </c>
      <c r="C295" s="9">
        <v>44091</v>
      </c>
      <c r="D295" s="5">
        <v>211.5</v>
      </c>
    </row>
    <row r="296" spans="1:4" x14ac:dyDescent="0.25">
      <c r="A296" s="1" t="s">
        <v>166</v>
      </c>
      <c r="B296" t="s">
        <v>1904</v>
      </c>
      <c r="C296" s="9">
        <v>44091</v>
      </c>
      <c r="D296" s="5">
        <v>858</v>
      </c>
    </row>
    <row r="297" spans="1:4" x14ac:dyDescent="0.25">
      <c r="A297" s="1" t="s">
        <v>88</v>
      </c>
      <c r="B297" t="s">
        <v>1905</v>
      </c>
      <c r="C297" s="9">
        <v>44091</v>
      </c>
      <c r="D297" s="5">
        <v>186.93</v>
      </c>
    </row>
    <row r="298" spans="1:4" x14ac:dyDescent="0.25">
      <c r="A298" s="1" t="s">
        <v>1179</v>
      </c>
      <c r="B298" t="s">
        <v>1906</v>
      </c>
      <c r="C298" s="9">
        <v>44091</v>
      </c>
      <c r="D298" s="5">
        <v>378.62</v>
      </c>
    </row>
    <row r="299" spans="1:4" x14ac:dyDescent="0.25">
      <c r="A299" s="1" t="s">
        <v>700</v>
      </c>
      <c r="B299" t="s">
        <v>1907</v>
      </c>
      <c r="C299" s="9">
        <v>44091</v>
      </c>
      <c r="D299" s="5">
        <v>3149.58</v>
      </c>
    </row>
    <row r="300" spans="1:4" x14ac:dyDescent="0.25">
      <c r="A300" s="1" t="s">
        <v>92</v>
      </c>
      <c r="B300" t="s">
        <v>1908</v>
      </c>
      <c r="C300" s="9">
        <v>44091</v>
      </c>
      <c r="D300" s="5">
        <v>1210</v>
      </c>
    </row>
    <row r="301" spans="1:4" x14ac:dyDescent="0.25">
      <c r="A301" s="1" t="s">
        <v>700</v>
      </c>
      <c r="B301" t="s">
        <v>1907</v>
      </c>
      <c r="C301" s="9">
        <v>44091</v>
      </c>
      <c r="D301" s="5">
        <v>31.76</v>
      </c>
    </row>
    <row r="302" spans="1:4" x14ac:dyDescent="0.25">
      <c r="A302" s="1" t="s">
        <v>1909</v>
      </c>
      <c r="B302" t="s">
        <v>1910</v>
      </c>
      <c r="C302" s="9">
        <v>44098</v>
      </c>
      <c r="D302" s="5">
        <v>271.69</v>
      </c>
    </row>
    <row r="303" spans="1:4" x14ac:dyDescent="0.25">
      <c r="A303" s="1" t="s">
        <v>700</v>
      </c>
      <c r="B303" t="s">
        <v>1911</v>
      </c>
      <c r="C303" s="9">
        <v>44098</v>
      </c>
      <c r="D303" s="5">
        <v>3382.92</v>
      </c>
    </row>
    <row r="304" spans="1:4" x14ac:dyDescent="0.25">
      <c r="A304" s="1" t="s">
        <v>1846</v>
      </c>
      <c r="B304" t="s">
        <v>1912</v>
      </c>
      <c r="C304" s="9">
        <v>44098</v>
      </c>
      <c r="D304" s="5">
        <v>2750.09</v>
      </c>
    </row>
    <row r="305" spans="1:4" x14ac:dyDescent="0.25">
      <c r="A305" s="1" t="s">
        <v>741</v>
      </c>
      <c r="B305" t="s">
        <v>1913</v>
      </c>
      <c r="C305" s="9">
        <v>44098</v>
      </c>
      <c r="D305" s="5">
        <v>964.73</v>
      </c>
    </row>
    <row r="306" spans="1:4" x14ac:dyDescent="0.25">
      <c r="A306" s="1" t="s">
        <v>1914</v>
      </c>
      <c r="B306" t="s">
        <v>1915</v>
      </c>
      <c r="C306" s="9">
        <v>44098</v>
      </c>
      <c r="D306" s="5">
        <v>208.12</v>
      </c>
    </row>
    <row r="307" spans="1:4" x14ac:dyDescent="0.25">
      <c r="A307" s="1" t="s">
        <v>1916</v>
      </c>
      <c r="B307" t="s">
        <v>1917</v>
      </c>
      <c r="C307" s="9">
        <v>44098</v>
      </c>
      <c r="D307" s="5">
        <v>913.67</v>
      </c>
    </row>
    <row r="308" spans="1:4" x14ac:dyDescent="0.25">
      <c r="A308" s="1" t="s">
        <v>1665</v>
      </c>
      <c r="B308" t="s">
        <v>1918</v>
      </c>
      <c r="C308" s="9">
        <v>44098</v>
      </c>
      <c r="D308" s="5">
        <v>17.93</v>
      </c>
    </row>
    <row r="309" spans="1:4" x14ac:dyDescent="0.25">
      <c r="A309" s="1" t="s">
        <v>700</v>
      </c>
      <c r="B309" t="s">
        <v>1919</v>
      </c>
      <c r="C309" s="9">
        <v>44098</v>
      </c>
      <c r="D309" s="5">
        <v>1375.77</v>
      </c>
    </row>
    <row r="310" spans="1:4" x14ac:dyDescent="0.25">
      <c r="A310" s="1" t="s">
        <v>1665</v>
      </c>
      <c r="B310" t="s">
        <v>1920</v>
      </c>
      <c r="C310" s="9">
        <v>44098</v>
      </c>
      <c r="D310" s="5">
        <v>355.74</v>
      </c>
    </row>
    <row r="311" spans="1:4" x14ac:dyDescent="0.25">
      <c r="A311" s="1" t="s">
        <v>88</v>
      </c>
      <c r="B311" t="s">
        <v>1921</v>
      </c>
      <c r="C311" s="9">
        <v>44098</v>
      </c>
      <c r="D311" s="5">
        <v>87.54</v>
      </c>
    </row>
    <row r="312" spans="1:4" x14ac:dyDescent="0.25">
      <c r="A312" s="1" t="s">
        <v>522</v>
      </c>
      <c r="B312" t="s">
        <v>1922</v>
      </c>
      <c r="C312" s="9">
        <v>44098</v>
      </c>
      <c r="D312" s="5">
        <v>229.9</v>
      </c>
    </row>
    <row r="313" spans="1:4" x14ac:dyDescent="0.25">
      <c r="A313" s="1" t="s">
        <v>700</v>
      </c>
      <c r="B313" t="s">
        <v>1923</v>
      </c>
      <c r="C313" s="9">
        <v>44098</v>
      </c>
      <c r="D313" s="5">
        <v>1292.98</v>
      </c>
    </row>
    <row r="314" spans="1:4" x14ac:dyDescent="0.25">
      <c r="A314" s="1" t="s">
        <v>1155</v>
      </c>
      <c r="B314" t="s">
        <v>1924</v>
      </c>
      <c r="C314" s="9">
        <v>44098</v>
      </c>
      <c r="D314" s="5">
        <v>59.85</v>
      </c>
    </row>
    <row r="315" spans="1:4" x14ac:dyDescent="0.25">
      <c r="A315" s="1" t="s">
        <v>1925</v>
      </c>
      <c r="B315" t="s">
        <v>1926</v>
      </c>
      <c r="C315" s="9">
        <v>44098</v>
      </c>
      <c r="D315" s="5">
        <v>96.84</v>
      </c>
    </row>
    <row r="316" spans="1:4" x14ac:dyDescent="0.25">
      <c r="A316" s="1" t="s">
        <v>1722</v>
      </c>
      <c r="B316" t="s">
        <v>1927</v>
      </c>
      <c r="C316" s="9">
        <v>44098</v>
      </c>
      <c r="D316" s="5">
        <v>59</v>
      </c>
    </row>
    <row r="317" spans="1:4" x14ac:dyDescent="0.25">
      <c r="A317" s="1" t="s">
        <v>1730</v>
      </c>
      <c r="B317" t="s">
        <v>1928</v>
      </c>
      <c r="C317" s="9">
        <v>44098</v>
      </c>
      <c r="D317" s="5">
        <v>24.76</v>
      </c>
    </row>
    <row r="318" spans="1:4" x14ac:dyDescent="0.25">
      <c r="A318" s="1" t="s">
        <v>1929</v>
      </c>
      <c r="B318" t="s">
        <v>1930</v>
      </c>
      <c r="C318" s="9">
        <v>44098</v>
      </c>
      <c r="D318" s="5">
        <v>20</v>
      </c>
    </row>
    <row r="319" spans="1:4" x14ac:dyDescent="0.25">
      <c r="A319" s="1" t="s">
        <v>1665</v>
      </c>
      <c r="B319" t="s">
        <v>1918</v>
      </c>
      <c r="C319" s="9">
        <v>44098</v>
      </c>
      <c r="D319" s="5">
        <v>53.59</v>
      </c>
    </row>
    <row r="320" spans="1:4" x14ac:dyDescent="0.25">
      <c r="A320" s="1" t="s">
        <v>1179</v>
      </c>
      <c r="B320" t="s">
        <v>1931</v>
      </c>
      <c r="C320" s="9">
        <v>44098</v>
      </c>
      <c r="D320" s="5">
        <v>378.62</v>
      </c>
    </row>
    <row r="321" spans="1:4" x14ac:dyDescent="0.25">
      <c r="A321" s="1" t="s">
        <v>92</v>
      </c>
      <c r="B321" t="s">
        <v>1932</v>
      </c>
      <c r="C321" s="9">
        <v>44098</v>
      </c>
      <c r="D321" s="5">
        <v>1210</v>
      </c>
    </row>
    <row r="322" spans="1:4" x14ac:dyDescent="0.25">
      <c r="A322" s="1" t="s">
        <v>1155</v>
      </c>
      <c r="B322" t="s">
        <v>1933</v>
      </c>
      <c r="C322" s="9">
        <v>44098</v>
      </c>
      <c r="D322" s="5">
        <v>19.47</v>
      </c>
    </row>
    <row r="323" spans="1:4" x14ac:dyDescent="0.25">
      <c r="A323" s="1" t="s">
        <v>1155</v>
      </c>
      <c r="B323" t="s">
        <v>1934</v>
      </c>
      <c r="C323" s="9">
        <v>44098</v>
      </c>
      <c r="D323" s="5">
        <v>19.95</v>
      </c>
    </row>
    <row r="324" spans="1:4" x14ac:dyDescent="0.25">
      <c r="A324" s="1" t="s">
        <v>205</v>
      </c>
      <c r="B324" t="s">
        <v>1935</v>
      </c>
      <c r="C324" s="9">
        <v>44103</v>
      </c>
      <c r="D324" s="5">
        <v>4725.78</v>
      </c>
    </row>
    <row r="325" spans="1:4" x14ac:dyDescent="0.25">
      <c r="A325" s="1" t="s">
        <v>205</v>
      </c>
      <c r="B325" t="s">
        <v>1936</v>
      </c>
      <c r="C325" s="9">
        <v>44103</v>
      </c>
      <c r="D325" s="5">
        <v>1046.01</v>
      </c>
    </row>
    <row r="326" spans="1:4" x14ac:dyDescent="0.25">
      <c r="A326" s="1" t="s">
        <v>204</v>
      </c>
      <c r="B326" t="s">
        <v>1935</v>
      </c>
      <c r="C326" s="9">
        <v>44103</v>
      </c>
      <c r="D326" s="5">
        <v>17421.560000000001</v>
      </c>
    </row>
    <row r="327" spans="1:4" x14ac:dyDescent="0.25">
      <c r="A327" s="1" t="s">
        <v>204</v>
      </c>
      <c r="B327" t="s">
        <v>1936</v>
      </c>
      <c r="C327" s="9">
        <v>44103</v>
      </c>
      <c r="D327" s="5">
        <v>6424.05</v>
      </c>
    </row>
    <row r="328" spans="1:4" x14ac:dyDescent="0.25">
      <c r="A328" s="1" t="s">
        <v>1762</v>
      </c>
      <c r="B328" t="s">
        <v>1940</v>
      </c>
      <c r="C328" s="9">
        <v>44105</v>
      </c>
      <c r="D328" s="5">
        <v>8870.34</v>
      </c>
    </row>
    <row r="329" spans="1:4" x14ac:dyDescent="0.25">
      <c r="A329" s="1" t="s">
        <v>88</v>
      </c>
      <c r="B329" t="s">
        <v>1941</v>
      </c>
      <c r="C329" s="9">
        <v>44105</v>
      </c>
      <c r="D329" s="5">
        <v>48.23</v>
      </c>
    </row>
    <row r="330" spans="1:4" x14ac:dyDescent="0.25">
      <c r="A330" s="1" t="s">
        <v>1665</v>
      </c>
      <c r="B330" t="s">
        <v>1942</v>
      </c>
      <c r="C330" s="9">
        <v>44105</v>
      </c>
      <c r="D330" s="5">
        <v>528.70000000000005</v>
      </c>
    </row>
    <row r="331" spans="1:4" x14ac:dyDescent="0.25">
      <c r="A331" s="1" t="s">
        <v>1722</v>
      </c>
      <c r="B331" t="s">
        <v>1927</v>
      </c>
      <c r="C331" s="9">
        <v>44105</v>
      </c>
      <c r="D331" s="5">
        <v>590</v>
      </c>
    </row>
    <row r="332" spans="1:4" x14ac:dyDescent="0.25">
      <c r="A332" s="1" t="s">
        <v>746</v>
      </c>
      <c r="B332" t="s">
        <v>1943</v>
      </c>
      <c r="C332" s="9">
        <v>44105</v>
      </c>
      <c r="D332" s="5">
        <v>3751</v>
      </c>
    </row>
    <row r="333" spans="1:4" x14ac:dyDescent="0.25">
      <c r="A333" s="1" t="s">
        <v>1944</v>
      </c>
      <c r="B333" t="s">
        <v>1945</v>
      </c>
      <c r="C333" s="9">
        <v>44105</v>
      </c>
      <c r="D333" s="5">
        <v>7.33</v>
      </c>
    </row>
    <row r="334" spans="1:4" x14ac:dyDescent="0.25">
      <c r="A334" s="1" t="s">
        <v>1946</v>
      </c>
      <c r="B334" t="s">
        <v>1945</v>
      </c>
      <c r="C334" s="9">
        <v>44105</v>
      </c>
      <c r="D334" s="5">
        <v>9.08</v>
      </c>
    </row>
    <row r="335" spans="1:4" x14ac:dyDescent="0.25">
      <c r="A335" s="1" t="s">
        <v>1817</v>
      </c>
      <c r="B335" t="s">
        <v>1818</v>
      </c>
      <c r="C335" s="9">
        <v>44105</v>
      </c>
      <c r="D335" s="5">
        <v>1437.15</v>
      </c>
    </row>
    <row r="336" spans="1:4" x14ac:dyDescent="0.25">
      <c r="A336" s="1" t="s">
        <v>1155</v>
      </c>
      <c r="B336" t="s">
        <v>1947</v>
      </c>
      <c r="C336" s="9">
        <v>44105</v>
      </c>
      <c r="D336" s="5">
        <v>127.05</v>
      </c>
    </row>
    <row r="337" spans="1:4" x14ac:dyDescent="0.25">
      <c r="A337" s="1" t="s">
        <v>1155</v>
      </c>
      <c r="B337" t="s">
        <v>1948</v>
      </c>
      <c r="C337" s="9">
        <v>44105</v>
      </c>
      <c r="D337" s="5">
        <v>27.72</v>
      </c>
    </row>
    <row r="338" spans="1:4" x14ac:dyDescent="0.25">
      <c r="A338" s="1" t="s">
        <v>1949</v>
      </c>
      <c r="B338" t="s">
        <v>1950</v>
      </c>
      <c r="C338" s="9">
        <v>44105</v>
      </c>
      <c r="D338" s="5">
        <v>12.15</v>
      </c>
    </row>
    <row r="339" spans="1:4" x14ac:dyDescent="0.25">
      <c r="A339" s="1" t="s">
        <v>1775</v>
      </c>
      <c r="B339" t="s">
        <v>1951</v>
      </c>
      <c r="C339" s="9">
        <v>44105</v>
      </c>
      <c r="D339" s="5">
        <v>84.18</v>
      </c>
    </row>
    <row r="340" spans="1:4" x14ac:dyDescent="0.25">
      <c r="A340" s="1" t="s">
        <v>1639</v>
      </c>
      <c r="B340" t="s">
        <v>1952</v>
      </c>
      <c r="C340" s="9">
        <v>44105</v>
      </c>
      <c r="D340" s="5">
        <v>62.85</v>
      </c>
    </row>
    <row r="341" spans="1:4" x14ac:dyDescent="0.25">
      <c r="A341" s="1" t="s">
        <v>1775</v>
      </c>
      <c r="B341" t="s">
        <v>1953</v>
      </c>
      <c r="C341" s="9">
        <v>44105</v>
      </c>
      <c r="D341" s="5">
        <v>14.07</v>
      </c>
    </row>
    <row r="342" spans="1:4" x14ac:dyDescent="0.25">
      <c r="A342" s="1" t="s">
        <v>1600</v>
      </c>
      <c r="B342" t="s">
        <v>1954</v>
      </c>
      <c r="C342" s="9">
        <v>44105</v>
      </c>
      <c r="D342" s="5">
        <v>236.42</v>
      </c>
    </row>
    <row r="343" spans="1:4" x14ac:dyDescent="0.25">
      <c r="A343" s="1" t="s">
        <v>214</v>
      </c>
      <c r="B343" t="s">
        <v>1801</v>
      </c>
      <c r="C343" s="9">
        <v>44105</v>
      </c>
      <c r="D343" s="5">
        <v>64.13</v>
      </c>
    </row>
    <row r="344" spans="1:4" x14ac:dyDescent="0.25">
      <c r="A344" s="1" t="s">
        <v>1607</v>
      </c>
      <c r="B344" t="s">
        <v>1955</v>
      </c>
      <c r="C344" s="9">
        <v>44117</v>
      </c>
      <c r="D344" s="5">
        <v>90751.46</v>
      </c>
    </row>
    <row r="345" spans="1:4" x14ac:dyDescent="0.25">
      <c r="A345" s="1" t="s">
        <v>35</v>
      </c>
      <c r="B345" t="s">
        <v>1956</v>
      </c>
      <c r="C345" s="9">
        <v>44117</v>
      </c>
      <c r="D345" s="5">
        <v>332.83</v>
      </c>
    </row>
    <row r="346" spans="1:4" x14ac:dyDescent="0.25">
      <c r="A346" s="1" t="s">
        <v>1957</v>
      </c>
      <c r="B346" t="s">
        <v>1958</v>
      </c>
      <c r="C346" s="9">
        <v>44117</v>
      </c>
      <c r="D346" s="5">
        <v>1251.1400000000001</v>
      </c>
    </row>
    <row r="347" spans="1:4" x14ac:dyDescent="0.25">
      <c r="A347" s="1" t="s">
        <v>700</v>
      </c>
      <c r="B347" t="s">
        <v>1959</v>
      </c>
      <c r="C347" s="9">
        <v>44117</v>
      </c>
      <c r="D347" s="5">
        <v>1367.3</v>
      </c>
    </row>
    <row r="348" spans="1:4" x14ac:dyDescent="0.25">
      <c r="A348" s="1" t="s">
        <v>92</v>
      </c>
      <c r="B348" t="s">
        <v>1960</v>
      </c>
      <c r="C348" s="9">
        <v>44117</v>
      </c>
      <c r="D348" s="5">
        <v>1210</v>
      </c>
    </row>
    <row r="349" spans="1:4" x14ac:dyDescent="0.25">
      <c r="A349" s="1" t="s">
        <v>1155</v>
      </c>
      <c r="B349" t="s">
        <v>1961</v>
      </c>
      <c r="C349" s="9">
        <v>44117</v>
      </c>
      <c r="D349" s="5">
        <v>204.25</v>
      </c>
    </row>
    <row r="350" spans="1:4" x14ac:dyDescent="0.25">
      <c r="A350" s="1" t="s">
        <v>1179</v>
      </c>
      <c r="B350" t="s">
        <v>1962</v>
      </c>
      <c r="C350" s="9">
        <v>44117</v>
      </c>
      <c r="D350" s="5">
        <v>378.62</v>
      </c>
    </row>
    <row r="351" spans="1:4" x14ac:dyDescent="0.25">
      <c r="A351" s="1" t="s">
        <v>1179</v>
      </c>
      <c r="B351" t="s">
        <v>1963</v>
      </c>
      <c r="C351" s="9">
        <v>44117</v>
      </c>
      <c r="D351" s="5">
        <v>526.35</v>
      </c>
    </row>
    <row r="352" spans="1:4" x14ac:dyDescent="0.25">
      <c r="A352" s="1" t="s">
        <v>215</v>
      </c>
      <c r="B352" t="s">
        <v>1991</v>
      </c>
      <c r="C352" s="9">
        <v>44124</v>
      </c>
      <c r="D352" s="5">
        <v>9201.81</v>
      </c>
    </row>
    <row r="353" spans="1:4" x14ac:dyDescent="0.25">
      <c r="A353" s="1" t="s">
        <v>69</v>
      </c>
      <c r="B353" t="s">
        <v>1990</v>
      </c>
      <c r="C353" s="9">
        <v>44125</v>
      </c>
      <c r="D353" s="5">
        <v>32525.24</v>
      </c>
    </row>
    <row r="354" spans="1:4" x14ac:dyDescent="0.25">
      <c r="A354" s="1" t="s">
        <v>741</v>
      </c>
      <c r="B354" t="s">
        <v>1964</v>
      </c>
      <c r="C354" s="9">
        <v>44126</v>
      </c>
      <c r="D354" s="5">
        <v>518.36</v>
      </c>
    </row>
    <row r="355" spans="1:4" x14ac:dyDescent="0.25">
      <c r="A355" s="1" t="s">
        <v>1965</v>
      </c>
      <c r="B355" t="s">
        <v>1966</v>
      </c>
      <c r="C355" s="9">
        <v>44126</v>
      </c>
      <c r="D355" s="5">
        <v>1981.14</v>
      </c>
    </row>
    <row r="356" spans="1:4" x14ac:dyDescent="0.25">
      <c r="A356" s="1" t="s">
        <v>1486</v>
      </c>
      <c r="B356" t="s">
        <v>1967</v>
      </c>
      <c r="C356" s="9">
        <v>44126</v>
      </c>
      <c r="D356" s="5">
        <v>382.36</v>
      </c>
    </row>
    <row r="357" spans="1:4" x14ac:dyDescent="0.25">
      <c r="A357" s="1" t="s">
        <v>1486</v>
      </c>
      <c r="B357" t="s">
        <v>1968</v>
      </c>
      <c r="C357" s="9">
        <v>44126</v>
      </c>
      <c r="D357" s="5">
        <v>2674.1</v>
      </c>
    </row>
    <row r="358" spans="1:4" x14ac:dyDescent="0.25">
      <c r="A358" s="1" t="s">
        <v>1408</v>
      </c>
      <c r="B358" t="s">
        <v>1734</v>
      </c>
      <c r="C358" s="9">
        <v>44126</v>
      </c>
      <c r="D358" s="5">
        <v>5500</v>
      </c>
    </row>
    <row r="359" spans="1:4" x14ac:dyDescent="0.25">
      <c r="A359" s="1" t="s">
        <v>128</v>
      </c>
      <c r="B359" t="s">
        <v>1897</v>
      </c>
      <c r="C359" s="9">
        <v>44126</v>
      </c>
      <c r="D359" s="5">
        <v>330.12</v>
      </c>
    </row>
    <row r="360" spans="1:4" x14ac:dyDescent="0.25">
      <c r="A360" s="1" t="s">
        <v>88</v>
      </c>
      <c r="B360" t="s">
        <v>1969</v>
      </c>
      <c r="C360" s="9">
        <v>44126</v>
      </c>
      <c r="D360" s="5">
        <v>13.43</v>
      </c>
    </row>
    <row r="361" spans="1:4" x14ac:dyDescent="0.25">
      <c r="A361" s="1" t="s">
        <v>1909</v>
      </c>
      <c r="B361" t="s">
        <v>1970</v>
      </c>
      <c r="C361" s="9">
        <v>44126</v>
      </c>
      <c r="D361" s="5">
        <v>417.57</v>
      </c>
    </row>
    <row r="362" spans="1:4" x14ac:dyDescent="0.25">
      <c r="A362" s="1" t="s">
        <v>1775</v>
      </c>
      <c r="B362" t="s">
        <v>1971</v>
      </c>
      <c r="C362" s="9">
        <v>44126</v>
      </c>
      <c r="D362" s="5">
        <v>14.45</v>
      </c>
    </row>
    <row r="363" spans="1:4" x14ac:dyDescent="0.25">
      <c r="A363" s="1" t="s">
        <v>1639</v>
      </c>
      <c r="B363" t="s">
        <v>1972</v>
      </c>
      <c r="C363" s="9">
        <v>44126</v>
      </c>
      <c r="D363" s="5">
        <v>105.74</v>
      </c>
    </row>
    <row r="364" spans="1:4" x14ac:dyDescent="0.25">
      <c r="A364" s="1" t="s">
        <v>1689</v>
      </c>
      <c r="B364" t="s">
        <v>1690</v>
      </c>
      <c r="C364" s="9">
        <v>44126</v>
      </c>
      <c r="D364" s="5">
        <v>47.08</v>
      </c>
    </row>
    <row r="365" spans="1:4" x14ac:dyDescent="0.25">
      <c r="A365" s="1" t="s">
        <v>1145</v>
      </c>
      <c r="B365" t="s">
        <v>1973</v>
      </c>
      <c r="C365" s="9">
        <v>44126</v>
      </c>
      <c r="D365" s="5">
        <v>36</v>
      </c>
    </row>
    <row r="366" spans="1:4" x14ac:dyDescent="0.25">
      <c r="A366" s="1" t="s">
        <v>1840</v>
      </c>
      <c r="B366" t="s">
        <v>1974</v>
      </c>
      <c r="C366" s="9">
        <v>44126</v>
      </c>
      <c r="D366" s="5">
        <v>3805</v>
      </c>
    </row>
    <row r="367" spans="1:4" x14ac:dyDescent="0.25">
      <c r="A367" s="1" t="s">
        <v>1840</v>
      </c>
      <c r="B367" t="s">
        <v>1975</v>
      </c>
      <c r="C367" s="9">
        <v>44126</v>
      </c>
      <c r="D367" s="5">
        <v>5358</v>
      </c>
    </row>
    <row r="368" spans="1:4" x14ac:dyDescent="0.25">
      <c r="A368" s="1" t="s">
        <v>722</v>
      </c>
      <c r="B368" t="s">
        <v>1976</v>
      </c>
      <c r="C368" s="9">
        <v>44126</v>
      </c>
      <c r="D368" s="5">
        <v>565.78</v>
      </c>
    </row>
    <row r="369" spans="1:4" x14ac:dyDescent="0.25">
      <c r="A369" s="1" t="s">
        <v>88</v>
      </c>
      <c r="B369" t="s">
        <v>1784</v>
      </c>
      <c r="C369" s="9">
        <v>44126</v>
      </c>
      <c r="D369" s="5">
        <v>137.94999999999999</v>
      </c>
    </row>
    <row r="370" spans="1:4" x14ac:dyDescent="0.25">
      <c r="A370" s="1" t="s">
        <v>700</v>
      </c>
      <c r="B370" t="s">
        <v>1977</v>
      </c>
      <c r="C370" s="9">
        <v>44126</v>
      </c>
      <c r="D370" s="5">
        <v>1467.43</v>
      </c>
    </row>
    <row r="371" spans="1:4" x14ac:dyDescent="0.25">
      <c r="A371" s="1" t="s">
        <v>1762</v>
      </c>
      <c r="B371" t="s">
        <v>1978</v>
      </c>
      <c r="C371" s="9">
        <v>44126</v>
      </c>
      <c r="D371" s="5">
        <v>324.27999999999997</v>
      </c>
    </row>
    <row r="372" spans="1:4" x14ac:dyDescent="0.25">
      <c r="A372" s="1" t="s">
        <v>1665</v>
      </c>
      <c r="B372" t="s">
        <v>1979</v>
      </c>
      <c r="C372" s="9">
        <v>44126</v>
      </c>
      <c r="D372" s="5">
        <v>60.81</v>
      </c>
    </row>
    <row r="373" spans="1:4" x14ac:dyDescent="0.25">
      <c r="A373" s="1" t="s">
        <v>1867</v>
      </c>
      <c r="B373" t="s">
        <v>1980</v>
      </c>
      <c r="C373" s="9">
        <v>44133</v>
      </c>
      <c r="D373" s="5">
        <v>36300</v>
      </c>
    </row>
    <row r="374" spans="1:4" x14ac:dyDescent="0.25">
      <c r="A374" s="1" t="s">
        <v>1382</v>
      </c>
      <c r="B374" t="s">
        <v>1981</v>
      </c>
      <c r="C374" s="9">
        <v>44133</v>
      </c>
      <c r="D374" s="5">
        <v>10164</v>
      </c>
    </row>
    <row r="375" spans="1:4" x14ac:dyDescent="0.25">
      <c r="A375" s="1" t="s">
        <v>35</v>
      </c>
      <c r="B375" t="s">
        <v>1982</v>
      </c>
      <c r="C375" s="9">
        <v>44133</v>
      </c>
      <c r="D375" s="5">
        <v>799.63</v>
      </c>
    </row>
    <row r="376" spans="1:4" x14ac:dyDescent="0.25">
      <c r="A376" s="1" t="s">
        <v>1846</v>
      </c>
      <c r="B376" t="s">
        <v>1983</v>
      </c>
      <c r="C376" s="9">
        <v>44133</v>
      </c>
      <c r="D376" s="5">
        <v>2020.7</v>
      </c>
    </row>
    <row r="377" spans="1:4" x14ac:dyDescent="0.25">
      <c r="A377" s="1" t="s">
        <v>1525</v>
      </c>
      <c r="B377" t="s">
        <v>1984</v>
      </c>
      <c r="C377" s="9">
        <v>44133</v>
      </c>
      <c r="D377" s="5">
        <v>306.73</v>
      </c>
    </row>
    <row r="378" spans="1:4" x14ac:dyDescent="0.25">
      <c r="A378" s="1" t="s">
        <v>1985</v>
      </c>
      <c r="B378" t="s">
        <v>1986</v>
      </c>
      <c r="C378" s="9">
        <v>44133</v>
      </c>
      <c r="D378" s="5">
        <v>240.79</v>
      </c>
    </row>
    <row r="379" spans="1:4" x14ac:dyDescent="0.25">
      <c r="A379" s="1" t="s">
        <v>1665</v>
      </c>
      <c r="B379" t="s">
        <v>1987</v>
      </c>
      <c r="C379" s="9">
        <v>44133</v>
      </c>
      <c r="D379" s="5">
        <v>406.9</v>
      </c>
    </row>
    <row r="380" spans="1:4" x14ac:dyDescent="0.25">
      <c r="A380" s="1" t="s">
        <v>214</v>
      </c>
      <c r="B380" t="s">
        <v>1801</v>
      </c>
      <c r="C380" s="9">
        <v>44133</v>
      </c>
      <c r="D380" s="5">
        <v>21</v>
      </c>
    </row>
    <row r="381" spans="1:4" x14ac:dyDescent="0.25">
      <c r="A381" s="1" t="s">
        <v>205</v>
      </c>
      <c r="B381" t="s">
        <v>1988</v>
      </c>
      <c r="C381" s="9">
        <v>44133</v>
      </c>
      <c r="D381" s="5">
        <v>4725.78</v>
      </c>
    </row>
    <row r="382" spans="1:4" x14ac:dyDescent="0.25">
      <c r="A382" s="1" t="s">
        <v>205</v>
      </c>
      <c r="B382" t="s">
        <v>1989</v>
      </c>
      <c r="C382" s="9">
        <v>44133</v>
      </c>
      <c r="D382" s="5">
        <v>1046.01</v>
      </c>
    </row>
    <row r="383" spans="1:4" x14ac:dyDescent="0.25">
      <c r="A383" s="1" t="s">
        <v>204</v>
      </c>
      <c r="B383" t="s">
        <v>1988</v>
      </c>
      <c r="C383" s="9">
        <v>44133</v>
      </c>
      <c r="D383" s="5">
        <v>16909.64</v>
      </c>
    </row>
    <row r="384" spans="1:4" x14ac:dyDescent="0.25">
      <c r="A384" s="1" t="s">
        <v>204</v>
      </c>
      <c r="B384" t="s">
        <v>1989</v>
      </c>
      <c r="C384" s="9">
        <v>44133</v>
      </c>
      <c r="D384" s="5">
        <v>6247.73</v>
      </c>
    </row>
    <row r="385" spans="1:4" x14ac:dyDescent="0.25">
      <c r="A385" s="1" t="s">
        <v>1661</v>
      </c>
      <c r="B385" t="s">
        <v>1994</v>
      </c>
      <c r="C385" s="9">
        <v>44141</v>
      </c>
      <c r="D385" s="5">
        <v>350.13</v>
      </c>
    </row>
    <row r="386" spans="1:4" x14ac:dyDescent="0.25">
      <c r="A386" s="1" t="s">
        <v>193</v>
      </c>
      <c r="B386" t="s">
        <v>1995</v>
      </c>
      <c r="C386" s="9">
        <v>44141</v>
      </c>
      <c r="D386" s="5">
        <v>115</v>
      </c>
    </row>
    <row r="387" spans="1:4" x14ac:dyDescent="0.25">
      <c r="A387" s="1" t="s">
        <v>88</v>
      </c>
      <c r="B387" t="s">
        <v>1996</v>
      </c>
      <c r="C387" s="9">
        <v>44141</v>
      </c>
      <c r="D387" s="5">
        <v>202.38</v>
      </c>
    </row>
    <row r="388" spans="1:4" x14ac:dyDescent="0.25">
      <c r="A388" s="1" t="s">
        <v>92</v>
      </c>
      <c r="B388" t="s">
        <v>1997</v>
      </c>
      <c r="C388" s="9">
        <v>44141</v>
      </c>
      <c r="D388" s="5">
        <v>1210</v>
      </c>
    </row>
    <row r="389" spans="1:4" x14ac:dyDescent="0.25">
      <c r="A389" s="1" t="s">
        <v>88</v>
      </c>
      <c r="B389" t="s">
        <v>1998</v>
      </c>
      <c r="C389" s="9">
        <v>44141</v>
      </c>
      <c r="D389" s="5">
        <v>1051.05</v>
      </c>
    </row>
    <row r="390" spans="1:4" x14ac:dyDescent="0.25">
      <c r="A390" s="1" t="s">
        <v>1999</v>
      </c>
      <c r="B390" t="s">
        <v>2000</v>
      </c>
      <c r="C390" s="9">
        <v>44148</v>
      </c>
      <c r="D390" s="5">
        <v>3575.37</v>
      </c>
    </row>
    <row r="391" spans="1:4" x14ac:dyDescent="0.25">
      <c r="A391" s="1" t="s">
        <v>1131</v>
      </c>
      <c r="B391" t="s">
        <v>2001</v>
      </c>
      <c r="C391" s="9">
        <v>44148</v>
      </c>
      <c r="D391" s="5">
        <v>998.25</v>
      </c>
    </row>
    <row r="392" spans="1:4" x14ac:dyDescent="0.25">
      <c r="A392" s="1" t="s">
        <v>2002</v>
      </c>
      <c r="B392" t="s">
        <v>2003</v>
      </c>
      <c r="C392" s="9">
        <v>44148</v>
      </c>
      <c r="D392" s="5">
        <v>170</v>
      </c>
    </row>
    <row r="393" spans="1:4" x14ac:dyDescent="0.25">
      <c r="A393" s="1" t="s">
        <v>1155</v>
      </c>
      <c r="B393" t="s">
        <v>2004</v>
      </c>
      <c r="C393" s="9">
        <v>44148</v>
      </c>
      <c r="D393" s="5">
        <v>431.32</v>
      </c>
    </row>
    <row r="394" spans="1:4" x14ac:dyDescent="0.25">
      <c r="A394" s="1" t="s">
        <v>2005</v>
      </c>
      <c r="B394" t="s">
        <v>2004</v>
      </c>
      <c r="C394" s="9">
        <v>44148</v>
      </c>
      <c r="D394" s="5">
        <v>425.4</v>
      </c>
    </row>
    <row r="395" spans="1:4" x14ac:dyDescent="0.25">
      <c r="A395" s="1" t="s">
        <v>1665</v>
      </c>
      <c r="B395" t="s">
        <v>2006</v>
      </c>
      <c r="C395" s="9">
        <v>44148</v>
      </c>
      <c r="D395" s="5">
        <v>451.62</v>
      </c>
    </row>
    <row r="396" spans="1:4" x14ac:dyDescent="0.25">
      <c r="A396" s="1" t="s">
        <v>1179</v>
      </c>
      <c r="B396" t="s">
        <v>2007</v>
      </c>
      <c r="C396" s="9">
        <v>44148</v>
      </c>
      <c r="D396" s="5">
        <v>378.62</v>
      </c>
    </row>
    <row r="397" spans="1:4" x14ac:dyDescent="0.25">
      <c r="A397" s="1" t="s">
        <v>214</v>
      </c>
      <c r="B397" t="s">
        <v>1801</v>
      </c>
      <c r="C397" s="9">
        <v>44148</v>
      </c>
      <c r="D397" s="5">
        <v>10</v>
      </c>
    </row>
    <row r="398" spans="1:4" x14ac:dyDescent="0.25">
      <c r="A398" s="1" t="s">
        <v>535</v>
      </c>
      <c r="B398" t="s">
        <v>2008</v>
      </c>
      <c r="C398" s="9">
        <v>44155</v>
      </c>
      <c r="D398" s="5">
        <v>266.2</v>
      </c>
    </row>
    <row r="399" spans="1:4" x14ac:dyDescent="0.25">
      <c r="A399" s="1" t="s">
        <v>535</v>
      </c>
      <c r="B399" t="s">
        <v>2009</v>
      </c>
      <c r="C399" s="9">
        <v>44155</v>
      </c>
      <c r="D399" s="5">
        <v>1560.9</v>
      </c>
    </row>
    <row r="400" spans="1:4" x14ac:dyDescent="0.25">
      <c r="A400" s="1" t="s">
        <v>2010</v>
      </c>
      <c r="B400" t="s">
        <v>2011</v>
      </c>
      <c r="C400" s="9">
        <v>44155</v>
      </c>
      <c r="D400" s="5">
        <v>11454.97</v>
      </c>
    </row>
    <row r="401" spans="1:4" x14ac:dyDescent="0.25">
      <c r="A401" s="1" t="s">
        <v>1824</v>
      </c>
      <c r="B401" t="s">
        <v>2012</v>
      </c>
      <c r="C401" s="9">
        <v>44155</v>
      </c>
      <c r="D401" s="5">
        <v>133.1</v>
      </c>
    </row>
    <row r="402" spans="1:4" x14ac:dyDescent="0.25">
      <c r="A402" s="1" t="s">
        <v>2013</v>
      </c>
      <c r="B402" t="s">
        <v>2014</v>
      </c>
      <c r="C402" s="9">
        <v>44155</v>
      </c>
      <c r="D402" s="5">
        <v>232.1</v>
      </c>
    </row>
    <row r="403" spans="1:4" x14ac:dyDescent="0.25">
      <c r="A403" s="1" t="s">
        <v>43</v>
      </c>
      <c r="B403" t="s">
        <v>2015</v>
      </c>
      <c r="C403" s="9">
        <v>44155</v>
      </c>
      <c r="D403" s="5">
        <v>1817.44</v>
      </c>
    </row>
    <row r="404" spans="1:4" x14ac:dyDescent="0.25">
      <c r="A404" s="1" t="s">
        <v>1846</v>
      </c>
      <c r="B404" t="s">
        <v>2016</v>
      </c>
      <c r="C404" s="9">
        <v>44155</v>
      </c>
      <c r="D404" s="5">
        <v>12777.6</v>
      </c>
    </row>
    <row r="405" spans="1:4" x14ac:dyDescent="0.25">
      <c r="A405" s="1" t="s">
        <v>43</v>
      </c>
      <c r="B405" t="s">
        <v>2017</v>
      </c>
      <c r="C405" s="9">
        <v>44155</v>
      </c>
      <c r="D405" s="5">
        <v>654.45000000000005</v>
      </c>
    </row>
    <row r="406" spans="1:4" x14ac:dyDescent="0.25">
      <c r="A406" s="1" t="s">
        <v>1145</v>
      </c>
      <c r="B406" t="s">
        <v>2018</v>
      </c>
      <c r="C406" s="9">
        <v>44155</v>
      </c>
      <c r="D406" s="5">
        <v>14.79</v>
      </c>
    </row>
    <row r="407" spans="1:4" x14ac:dyDescent="0.25">
      <c r="A407" s="1" t="s">
        <v>1750</v>
      </c>
      <c r="B407" t="s">
        <v>2019</v>
      </c>
      <c r="C407" s="9">
        <v>44160</v>
      </c>
      <c r="D407" s="5">
        <v>6050</v>
      </c>
    </row>
    <row r="408" spans="1:4" x14ac:dyDescent="0.25">
      <c r="A408" s="1" t="s">
        <v>2020</v>
      </c>
      <c r="B408" t="s">
        <v>2021</v>
      </c>
      <c r="C408" s="9">
        <v>44162</v>
      </c>
      <c r="D408" s="5">
        <v>1035.3699999999999</v>
      </c>
    </row>
    <row r="409" spans="1:4" x14ac:dyDescent="0.25">
      <c r="A409" s="1" t="s">
        <v>700</v>
      </c>
      <c r="B409" t="s">
        <v>2022</v>
      </c>
      <c r="C409" s="9">
        <v>44162</v>
      </c>
      <c r="D409" s="5">
        <v>890.56</v>
      </c>
    </row>
    <row r="410" spans="1:4" x14ac:dyDescent="0.25">
      <c r="A410" s="1" t="s">
        <v>1636</v>
      </c>
      <c r="B410" t="s">
        <v>2023</v>
      </c>
      <c r="C410" s="9">
        <v>44162</v>
      </c>
      <c r="D410" s="5">
        <v>304.01</v>
      </c>
    </row>
    <row r="411" spans="1:4" x14ac:dyDescent="0.25">
      <c r="A411" s="1" t="s">
        <v>88</v>
      </c>
      <c r="B411" t="s">
        <v>2024</v>
      </c>
      <c r="C411" s="9">
        <v>44162</v>
      </c>
      <c r="D411" s="5">
        <v>14.7</v>
      </c>
    </row>
    <row r="412" spans="1:4" x14ac:dyDescent="0.25">
      <c r="A412" s="1" t="s">
        <v>152</v>
      </c>
      <c r="B412" t="s">
        <v>863</v>
      </c>
      <c r="C412" s="9">
        <v>44162</v>
      </c>
      <c r="D412" s="5">
        <v>5</v>
      </c>
    </row>
    <row r="413" spans="1:4" x14ac:dyDescent="0.25">
      <c r="A413" s="1" t="s">
        <v>1670</v>
      </c>
      <c r="B413" t="s">
        <v>2025</v>
      </c>
      <c r="C413" s="9">
        <v>44162</v>
      </c>
      <c r="D413" s="5">
        <v>422.59</v>
      </c>
    </row>
    <row r="414" spans="1:4" x14ac:dyDescent="0.25">
      <c r="A414" s="1" t="s">
        <v>88</v>
      </c>
      <c r="B414" t="s">
        <v>2026</v>
      </c>
      <c r="C414" s="9">
        <v>44162</v>
      </c>
      <c r="D414" s="5">
        <v>167.22</v>
      </c>
    </row>
    <row r="415" spans="1:4" x14ac:dyDescent="0.25">
      <c r="A415" s="1" t="s">
        <v>1863</v>
      </c>
      <c r="B415" t="s">
        <v>2027</v>
      </c>
      <c r="C415" s="9">
        <v>44162</v>
      </c>
      <c r="D415" s="5">
        <v>115.43</v>
      </c>
    </row>
    <row r="416" spans="1:4" x14ac:dyDescent="0.25">
      <c r="A416" s="1" t="s">
        <v>1665</v>
      </c>
      <c r="B416" t="s">
        <v>2028</v>
      </c>
      <c r="C416" s="9">
        <v>44162</v>
      </c>
      <c r="D416" s="5">
        <v>658.64</v>
      </c>
    </row>
    <row r="417" spans="1:4" x14ac:dyDescent="0.25">
      <c r="A417" s="1" t="s">
        <v>205</v>
      </c>
      <c r="B417" t="s">
        <v>2029</v>
      </c>
      <c r="C417" s="9">
        <v>44162</v>
      </c>
      <c r="D417" s="5">
        <v>4725.78</v>
      </c>
    </row>
    <row r="418" spans="1:4" x14ac:dyDescent="0.25">
      <c r="A418" s="1" t="s">
        <v>205</v>
      </c>
      <c r="B418" t="s">
        <v>2030</v>
      </c>
      <c r="C418" s="9">
        <v>44162</v>
      </c>
      <c r="D418" s="5">
        <v>1046.01</v>
      </c>
    </row>
    <row r="419" spans="1:4" x14ac:dyDescent="0.25">
      <c r="A419" s="1" t="s">
        <v>204</v>
      </c>
      <c r="B419" t="s">
        <v>2029</v>
      </c>
      <c r="C419" s="9">
        <v>44162</v>
      </c>
      <c r="D419" s="5">
        <v>16909.650000000001</v>
      </c>
    </row>
    <row r="420" spans="1:4" x14ac:dyDescent="0.25">
      <c r="A420" s="1" t="s">
        <v>204</v>
      </c>
      <c r="B420" t="s">
        <v>2030</v>
      </c>
      <c r="C420" s="9">
        <v>44162</v>
      </c>
      <c r="D420" s="5">
        <v>5036.8</v>
      </c>
    </row>
    <row r="421" spans="1:4" x14ac:dyDescent="0.25">
      <c r="A421" s="1" t="s">
        <v>1186</v>
      </c>
      <c r="B421" t="s">
        <v>2033</v>
      </c>
      <c r="C421" s="9">
        <v>44169</v>
      </c>
      <c r="D421" s="5">
        <v>336.79</v>
      </c>
    </row>
    <row r="422" spans="1:4" x14ac:dyDescent="0.25">
      <c r="A422" s="1" t="s">
        <v>1909</v>
      </c>
      <c r="B422" t="s">
        <v>2034</v>
      </c>
      <c r="C422" s="9">
        <v>44169</v>
      </c>
      <c r="D422" s="5">
        <v>914.03</v>
      </c>
    </row>
    <row r="423" spans="1:4" x14ac:dyDescent="0.25">
      <c r="A423" s="1" t="s">
        <v>88</v>
      </c>
      <c r="B423" t="s">
        <v>2035</v>
      </c>
      <c r="C423" s="9">
        <v>44169</v>
      </c>
      <c r="D423" s="5">
        <v>146.25</v>
      </c>
    </row>
    <row r="424" spans="1:4" x14ac:dyDescent="0.25">
      <c r="A424" s="1" t="s">
        <v>35</v>
      </c>
      <c r="B424" t="s">
        <v>2036</v>
      </c>
      <c r="C424" s="9">
        <v>44169</v>
      </c>
      <c r="D424" s="5">
        <v>60.05</v>
      </c>
    </row>
    <row r="425" spans="1:4" x14ac:dyDescent="0.25">
      <c r="A425" s="1" t="s">
        <v>1182</v>
      </c>
      <c r="B425" t="s">
        <v>1794</v>
      </c>
      <c r="C425" s="9">
        <v>44169</v>
      </c>
      <c r="D425" s="5">
        <v>1812.58</v>
      </c>
    </row>
    <row r="426" spans="1:4" x14ac:dyDescent="0.25">
      <c r="A426" s="1" t="s">
        <v>2037</v>
      </c>
      <c r="B426" t="s">
        <v>2038</v>
      </c>
      <c r="C426" s="9">
        <v>44169</v>
      </c>
      <c r="D426" s="5">
        <v>229.9</v>
      </c>
    </row>
    <row r="427" spans="1:4" x14ac:dyDescent="0.25">
      <c r="A427" s="1" t="s">
        <v>1525</v>
      </c>
      <c r="B427" t="s">
        <v>2039</v>
      </c>
      <c r="C427" s="9">
        <v>44169</v>
      </c>
      <c r="D427" s="5">
        <v>210.23</v>
      </c>
    </row>
    <row r="428" spans="1:4" x14ac:dyDescent="0.25">
      <c r="A428" s="1" t="s">
        <v>92</v>
      </c>
      <c r="B428" t="s">
        <v>2040</v>
      </c>
      <c r="C428" s="9">
        <v>44169</v>
      </c>
      <c r="D428" s="5">
        <v>1210</v>
      </c>
    </row>
    <row r="429" spans="1:4" x14ac:dyDescent="0.25">
      <c r="A429" s="1" t="s">
        <v>1600</v>
      </c>
      <c r="B429" t="s">
        <v>2074</v>
      </c>
      <c r="C429" s="9">
        <v>44169</v>
      </c>
      <c r="D429" s="5">
        <v>311.55</v>
      </c>
    </row>
    <row r="430" spans="1:4" x14ac:dyDescent="0.25">
      <c r="A430" s="1" t="s">
        <v>1600</v>
      </c>
      <c r="B430" t="s">
        <v>2041</v>
      </c>
      <c r="C430" s="9">
        <v>44169</v>
      </c>
      <c r="D430" s="5">
        <v>745.24</v>
      </c>
    </row>
    <row r="431" spans="1:4" x14ac:dyDescent="0.25">
      <c r="A431" s="1" t="s">
        <v>69</v>
      </c>
      <c r="B431" t="s">
        <v>2042</v>
      </c>
      <c r="C431" s="9">
        <v>44169</v>
      </c>
      <c r="D431" s="5">
        <v>44.44</v>
      </c>
    </row>
    <row r="432" spans="1:4" x14ac:dyDescent="0.25">
      <c r="A432" s="1" t="s">
        <v>241</v>
      </c>
      <c r="B432" t="s">
        <v>2076</v>
      </c>
      <c r="C432" s="9">
        <v>44169</v>
      </c>
      <c r="D432" s="5">
        <v>61.64</v>
      </c>
    </row>
    <row r="433" spans="1:4" x14ac:dyDescent="0.25">
      <c r="A433" s="1" t="s">
        <v>741</v>
      </c>
      <c r="B433" t="s">
        <v>2043</v>
      </c>
      <c r="C433" s="9">
        <v>44176</v>
      </c>
      <c r="D433" s="5">
        <v>471.54</v>
      </c>
    </row>
    <row r="434" spans="1:4" x14ac:dyDescent="0.25">
      <c r="A434" s="1" t="s">
        <v>1214</v>
      </c>
      <c r="B434" t="s">
        <v>2044</v>
      </c>
      <c r="C434" s="9">
        <v>44176</v>
      </c>
      <c r="D434" s="5">
        <v>1316.89</v>
      </c>
    </row>
    <row r="435" spans="1:4" x14ac:dyDescent="0.25">
      <c r="A435" s="1" t="s">
        <v>1016</v>
      </c>
      <c r="B435" t="s">
        <v>2045</v>
      </c>
      <c r="C435" s="9">
        <v>44176</v>
      </c>
      <c r="D435" s="5">
        <v>246.4</v>
      </c>
    </row>
    <row r="436" spans="1:4" x14ac:dyDescent="0.25">
      <c r="A436" s="1" t="s">
        <v>2046</v>
      </c>
      <c r="B436" t="s">
        <v>2047</v>
      </c>
      <c r="C436" s="9">
        <v>44176</v>
      </c>
      <c r="D436" s="5">
        <v>79.38</v>
      </c>
    </row>
    <row r="437" spans="1:4" x14ac:dyDescent="0.25">
      <c r="A437" s="1" t="s">
        <v>1391</v>
      </c>
      <c r="B437" t="s">
        <v>2048</v>
      </c>
      <c r="C437" s="9">
        <v>44176</v>
      </c>
      <c r="D437" s="5">
        <v>34.700000000000003</v>
      </c>
    </row>
    <row r="438" spans="1:4" x14ac:dyDescent="0.25">
      <c r="A438" s="1" t="s">
        <v>88</v>
      </c>
      <c r="B438" t="s">
        <v>1784</v>
      </c>
      <c r="C438" s="9">
        <v>44176</v>
      </c>
      <c r="D438" s="5">
        <v>137.03</v>
      </c>
    </row>
    <row r="439" spans="1:4" x14ac:dyDescent="0.25">
      <c r="A439" s="1" t="s">
        <v>1179</v>
      </c>
      <c r="B439" t="s">
        <v>2049</v>
      </c>
      <c r="C439" s="9">
        <v>44176</v>
      </c>
      <c r="D439" s="5">
        <v>378.62</v>
      </c>
    </row>
    <row r="440" spans="1:4" x14ac:dyDescent="0.25">
      <c r="A440" s="1" t="s">
        <v>1689</v>
      </c>
      <c r="B440" t="s">
        <v>1690</v>
      </c>
      <c r="C440" s="9">
        <v>44176</v>
      </c>
      <c r="D440" s="5">
        <v>23.54</v>
      </c>
    </row>
    <row r="441" spans="1:4" x14ac:dyDescent="0.25">
      <c r="A441" s="1" t="s">
        <v>440</v>
      </c>
      <c r="B441" t="s">
        <v>2050</v>
      </c>
      <c r="C441" s="9">
        <v>44176</v>
      </c>
      <c r="D441" s="5">
        <v>2200</v>
      </c>
    </row>
    <row r="442" spans="1:4" x14ac:dyDescent="0.25">
      <c r="A442" s="1" t="s">
        <v>2051</v>
      </c>
      <c r="B442" t="s">
        <v>2052</v>
      </c>
      <c r="C442" s="9">
        <v>44176</v>
      </c>
      <c r="D442" s="5">
        <v>2432.1</v>
      </c>
    </row>
    <row r="443" spans="1:4" x14ac:dyDescent="0.25">
      <c r="A443" s="1" t="s">
        <v>1636</v>
      </c>
      <c r="B443" t="s">
        <v>2053</v>
      </c>
      <c r="C443" s="9">
        <v>44176</v>
      </c>
      <c r="D443" s="5">
        <v>111.85</v>
      </c>
    </row>
    <row r="444" spans="1:4" x14ac:dyDescent="0.25">
      <c r="A444" s="1" t="s">
        <v>1661</v>
      </c>
      <c r="B444" t="s">
        <v>2054</v>
      </c>
      <c r="C444" s="9">
        <v>44176</v>
      </c>
      <c r="D444" s="5">
        <v>48.07</v>
      </c>
    </row>
    <row r="445" spans="1:4" x14ac:dyDescent="0.25">
      <c r="A445" s="1" t="s">
        <v>2055</v>
      </c>
      <c r="B445" t="s">
        <v>2056</v>
      </c>
      <c r="C445" s="9">
        <v>44182</v>
      </c>
      <c r="D445" s="5">
        <v>4516.3900000000003</v>
      </c>
    </row>
    <row r="446" spans="1:4" x14ac:dyDescent="0.25">
      <c r="A446" s="1" t="s">
        <v>741</v>
      </c>
      <c r="B446" t="s">
        <v>2057</v>
      </c>
      <c r="C446" s="9">
        <v>44182</v>
      </c>
      <c r="D446" s="5">
        <v>684.38</v>
      </c>
    </row>
    <row r="447" spans="1:4" x14ac:dyDescent="0.25">
      <c r="A447" s="1" t="s">
        <v>741</v>
      </c>
      <c r="B447" t="s">
        <v>2058</v>
      </c>
      <c r="C447" s="9">
        <v>44182</v>
      </c>
      <c r="D447" s="5">
        <v>2130.52</v>
      </c>
    </row>
    <row r="448" spans="1:4" x14ac:dyDescent="0.25">
      <c r="A448" s="1" t="s">
        <v>1408</v>
      </c>
      <c r="B448" t="s">
        <v>1734</v>
      </c>
      <c r="C448" s="9">
        <v>44182</v>
      </c>
      <c r="D448" s="5">
        <v>5650</v>
      </c>
    </row>
    <row r="449" spans="1:4" x14ac:dyDescent="0.25">
      <c r="A449" s="1" t="s">
        <v>1746</v>
      </c>
      <c r="B449" t="s">
        <v>2059</v>
      </c>
      <c r="C449" s="9">
        <v>44182</v>
      </c>
      <c r="D449" s="5">
        <v>602.16</v>
      </c>
    </row>
    <row r="450" spans="1:4" x14ac:dyDescent="0.25">
      <c r="A450" s="1" t="s">
        <v>113</v>
      </c>
      <c r="B450" t="s">
        <v>2060</v>
      </c>
      <c r="C450" s="9">
        <v>44182</v>
      </c>
      <c r="D450" s="5">
        <v>103.76</v>
      </c>
    </row>
    <row r="451" spans="1:4" x14ac:dyDescent="0.25">
      <c r="A451" s="1" t="s">
        <v>1182</v>
      </c>
      <c r="B451" t="s">
        <v>2061</v>
      </c>
      <c r="C451" s="9">
        <v>44182</v>
      </c>
      <c r="D451" s="5">
        <v>8646.66</v>
      </c>
    </row>
    <row r="452" spans="1:4" x14ac:dyDescent="0.25">
      <c r="A452" s="1" t="s">
        <v>1670</v>
      </c>
      <c r="B452" t="s">
        <v>2062</v>
      </c>
      <c r="C452" s="9">
        <v>44182</v>
      </c>
      <c r="D452" s="5">
        <v>858.5</v>
      </c>
    </row>
    <row r="453" spans="1:4" x14ac:dyDescent="0.25">
      <c r="A453" s="1" t="s">
        <v>1182</v>
      </c>
      <c r="B453" t="s">
        <v>2063</v>
      </c>
      <c r="C453" s="9">
        <v>44182</v>
      </c>
      <c r="D453" s="5">
        <v>810</v>
      </c>
    </row>
    <row r="454" spans="1:4" x14ac:dyDescent="0.25">
      <c r="A454" s="1" t="s">
        <v>741</v>
      </c>
      <c r="B454" t="s">
        <v>2064</v>
      </c>
      <c r="C454" s="9">
        <v>44182</v>
      </c>
      <c r="D454" s="5">
        <v>241.13</v>
      </c>
    </row>
    <row r="455" spans="1:4" x14ac:dyDescent="0.25">
      <c r="A455" s="1" t="s">
        <v>1965</v>
      </c>
      <c r="B455" t="s">
        <v>2065</v>
      </c>
      <c r="C455" s="9">
        <v>44182</v>
      </c>
      <c r="D455" s="5">
        <v>220</v>
      </c>
    </row>
    <row r="456" spans="1:4" x14ac:dyDescent="0.25">
      <c r="A456" s="1" t="s">
        <v>741</v>
      </c>
      <c r="B456" t="s">
        <v>2066</v>
      </c>
      <c r="C456" s="9">
        <v>44182</v>
      </c>
      <c r="D456" s="5">
        <v>355.74</v>
      </c>
    </row>
    <row r="457" spans="1:4" x14ac:dyDescent="0.25">
      <c r="A457" s="1" t="s">
        <v>1909</v>
      </c>
      <c r="B457" t="s">
        <v>2067</v>
      </c>
      <c r="C457" s="9">
        <v>44182</v>
      </c>
      <c r="D457" s="5">
        <v>1887.6</v>
      </c>
    </row>
    <row r="458" spans="1:4" x14ac:dyDescent="0.25">
      <c r="A458" s="1" t="s">
        <v>522</v>
      </c>
      <c r="B458" t="s">
        <v>2068</v>
      </c>
      <c r="C458" s="9">
        <v>44182</v>
      </c>
      <c r="D458" s="5">
        <v>157.30000000000001</v>
      </c>
    </row>
    <row r="459" spans="1:4" x14ac:dyDescent="0.25">
      <c r="A459" s="1" t="s">
        <v>215</v>
      </c>
      <c r="B459" t="s">
        <v>1991</v>
      </c>
      <c r="C459" s="9">
        <v>44186</v>
      </c>
      <c r="D459" s="5">
        <v>9201.81</v>
      </c>
    </row>
    <row r="460" spans="1:4" x14ac:dyDescent="0.25">
      <c r="A460" s="1" t="s">
        <v>205</v>
      </c>
      <c r="B460" t="s">
        <v>2069</v>
      </c>
      <c r="C460" s="9">
        <v>44188</v>
      </c>
      <c r="D460" s="5">
        <v>4820.32</v>
      </c>
    </row>
    <row r="461" spans="1:4" x14ac:dyDescent="0.25">
      <c r="A461" s="1" t="s">
        <v>205</v>
      </c>
      <c r="B461" t="s">
        <v>2070</v>
      </c>
      <c r="C461" s="9">
        <v>44188</v>
      </c>
      <c r="D461" s="5">
        <v>1046.01</v>
      </c>
    </row>
    <row r="462" spans="1:4" x14ac:dyDescent="0.25">
      <c r="A462" s="1" t="s">
        <v>204</v>
      </c>
      <c r="B462" t="s">
        <v>2069</v>
      </c>
      <c r="C462" s="9">
        <v>44188</v>
      </c>
      <c r="D462" s="5">
        <v>17248.349999999999</v>
      </c>
    </row>
    <row r="463" spans="1:4" x14ac:dyDescent="0.25">
      <c r="A463" s="1" t="s">
        <v>204</v>
      </c>
      <c r="B463" t="s">
        <v>2070</v>
      </c>
      <c r="C463" s="9">
        <v>44188</v>
      </c>
      <c r="D463" s="5">
        <v>5383.2699999999995</v>
      </c>
    </row>
    <row r="464" spans="1:4" x14ac:dyDescent="0.25">
      <c r="A464" s="1" t="s">
        <v>205</v>
      </c>
      <c r="B464" t="s">
        <v>2071</v>
      </c>
      <c r="C464" s="9">
        <v>44188</v>
      </c>
      <c r="D464" s="5">
        <v>1133.29</v>
      </c>
    </row>
    <row r="465" spans="1:4" x14ac:dyDescent="0.25">
      <c r="A465" s="1" t="s">
        <v>204</v>
      </c>
      <c r="B465" t="s">
        <v>2071</v>
      </c>
      <c r="C465" s="9">
        <v>44188</v>
      </c>
      <c r="D465" s="5">
        <v>14320.240000000002</v>
      </c>
    </row>
    <row r="466" spans="1:4" x14ac:dyDescent="0.25">
      <c r="A466" s="1" t="s">
        <v>205</v>
      </c>
      <c r="B466" t="s">
        <v>2072</v>
      </c>
      <c r="C466" s="9">
        <v>44188</v>
      </c>
      <c r="D466" s="5">
        <f>189.08+873.09</f>
        <v>1062.17</v>
      </c>
    </row>
    <row r="467" spans="1:4" x14ac:dyDescent="0.25">
      <c r="A467" s="1" t="s">
        <v>204</v>
      </c>
      <c r="B467" t="s">
        <v>2072</v>
      </c>
      <c r="C467" s="9">
        <v>44188</v>
      </c>
      <c r="D467" s="5">
        <v>3623.55</v>
      </c>
    </row>
    <row r="468" spans="1:4" x14ac:dyDescent="0.25">
      <c r="A468" s="1" t="s">
        <v>204</v>
      </c>
      <c r="B468" t="s">
        <v>2073</v>
      </c>
      <c r="C468" s="9">
        <v>44188</v>
      </c>
      <c r="D468" s="5">
        <v>1175.46</v>
      </c>
    </row>
    <row r="469" spans="1:4" x14ac:dyDescent="0.25">
      <c r="A469" s="1"/>
      <c r="C469" s="9"/>
      <c r="D469" s="5"/>
    </row>
    <row r="470" spans="1:4" x14ac:dyDescent="0.25">
      <c r="A470" s="1"/>
      <c r="C470" s="9"/>
      <c r="D470" s="5"/>
    </row>
    <row r="471" spans="1:4" x14ac:dyDescent="0.25">
      <c r="A471" s="1"/>
      <c r="C471" s="9"/>
      <c r="D471" s="5"/>
    </row>
    <row r="472" spans="1:4" x14ac:dyDescent="0.25">
      <c r="A472" s="1"/>
      <c r="C472" s="9"/>
      <c r="D472" s="5"/>
    </row>
    <row r="473" spans="1:4" x14ac:dyDescent="0.25">
      <c r="A473" s="1"/>
      <c r="C473" s="9"/>
      <c r="D473" s="5"/>
    </row>
    <row r="474" spans="1:4" x14ac:dyDescent="0.25">
      <c r="A474" s="1"/>
      <c r="C474" s="9"/>
      <c r="D474" s="5"/>
    </row>
    <row r="475" spans="1:4" x14ac:dyDescent="0.25">
      <c r="A475" s="1"/>
      <c r="C475" s="9"/>
      <c r="D475" s="5"/>
    </row>
    <row r="476" spans="1:4" x14ac:dyDescent="0.25">
      <c r="A476" s="1"/>
      <c r="C476" s="9"/>
      <c r="D476" s="5"/>
    </row>
    <row r="477" spans="1:4" x14ac:dyDescent="0.25">
      <c r="A477" s="1"/>
      <c r="C477" s="9"/>
      <c r="D477" s="5"/>
    </row>
    <row r="478" spans="1:4" x14ac:dyDescent="0.25">
      <c r="A478" s="1"/>
      <c r="C478" s="9"/>
      <c r="D478" s="5"/>
    </row>
    <row r="479" spans="1:4" x14ac:dyDescent="0.25">
      <c r="A479" s="1"/>
      <c r="C479" s="9"/>
      <c r="D479" s="5"/>
    </row>
    <row r="480" spans="1:4" x14ac:dyDescent="0.25">
      <c r="A480" s="1"/>
      <c r="C480" s="9"/>
      <c r="D480" s="5"/>
    </row>
    <row r="481" spans="1:4" x14ac:dyDescent="0.25">
      <c r="A481" s="1"/>
      <c r="C481" s="9"/>
      <c r="D481" s="5"/>
    </row>
    <row r="482" spans="1:4" x14ac:dyDescent="0.25">
      <c r="A482" s="1"/>
      <c r="C482" s="9"/>
      <c r="D482" s="5"/>
    </row>
    <row r="483" spans="1:4" x14ac:dyDescent="0.25">
      <c r="A483" s="1"/>
      <c r="C483" s="9"/>
      <c r="D483" s="5"/>
    </row>
    <row r="484" spans="1:4" x14ac:dyDescent="0.25">
      <c r="A484" s="1"/>
      <c r="C484" s="9"/>
      <c r="D484" s="5"/>
    </row>
    <row r="485" spans="1:4" x14ac:dyDescent="0.25">
      <c r="A485" s="1"/>
      <c r="C485" s="9"/>
      <c r="D485" s="5"/>
    </row>
    <row r="486" spans="1:4" x14ac:dyDescent="0.25">
      <c r="A486" s="1"/>
      <c r="C486" s="9"/>
      <c r="D486" s="5"/>
    </row>
    <row r="487" spans="1:4" x14ac:dyDescent="0.25">
      <c r="A487" s="1"/>
      <c r="C487" s="9"/>
      <c r="D487" s="5"/>
    </row>
    <row r="488" spans="1:4" x14ac:dyDescent="0.25">
      <c r="A488" s="1"/>
      <c r="C488" s="9"/>
      <c r="D488" s="5"/>
    </row>
    <row r="489" spans="1:4" x14ac:dyDescent="0.25">
      <c r="A489" s="1"/>
      <c r="C489" s="9"/>
      <c r="D489" s="5"/>
    </row>
    <row r="490" spans="1:4" x14ac:dyDescent="0.25">
      <c r="A490" s="1"/>
      <c r="C490" s="9"/>
      <c r="D490" s="5"/>
    </row>
    <row r="491" spans="1:4" x14ac:dyDescent="0.25">
      <c r="A491" s="1"/>
      <c r="C491" s="9"/>
      <c r="D491" s="5"/>
    </row>
    <row r="492" spans="1:4" x14ac:dyDescent="0.25">
      <c r="A492" s="1"/>
      <c r="C492" s="9"/>
      <c r="D492" s="5"/>
    </row>
    <row r="493" spans="1:4" x14ac:dyDescent="0.25">
      <c r="A493" s="1"/>
      <c r="C493" s="9"/>
      <c r="D493" s="5"/>
    </row>
    <row r="494" spans="1:4" x14ac:dyDescent="0.25">
      <c r="A494" s="1"/>
      <c r="C494" s="9"/>
      <c r="D494" s="5"/>
    </row>
    <row r="495" spans="1:4" x14ac:dyDescent="0.25">
      <c r="A495" s="1"/>
      <c r="C495" s="9"/>
      <c r="D495" s="5"/>
    </row>
    <row r="496" spans="1:4" x14ac:dyDescent="0.25">
      <c r="A496" s="1"/>
      <c r="C496" s="9"/>
      <c r="D496" s="5"/>
    </row>
    <row r="497" spans="1:4" x14ac:dyDescent="0.25">
      <c r="A497" s="1"/>
      <c r="C497" s="9"/>
      <c r="D497" s="5"/>
    </row>
    <row r="498" spans="1:4" x14ac:dyDescent="0.25">
      <c r="A498" s="1"/>
      <c r="C498" s="9"/>
      <c r="D498" s="5"/>
    </row>
    <row r="499" spans="1:4" x14ac:dyDescent="0.25">
      <c r="A499" s="1"/>
      <c r="C499" s="9"/>
      <c r="D499" s="5"/>
    </row>
    <row r="500" spans="1:4" x14ac:dyDescent="0.25">
      <c r="A500" s="1"/>
      <c r="C500" s="9"/>
      <c r="D500" s="5"/>
    </row>
    <row r="501" spans="1:4" x14ac:dyDescent="0.25">
      <c r="A501" s="1"/>
      <c r="C501" s="9"/>
      <c r="D501" s="5"/>
    </row>
    <row r="502" spans="1:4" x14ac:dyDescent="0.25">
      <c r="A502" s="1"/>
      <c r="C502" s="9"/>
      <c r="D502" s="5"/>
    </row>
    <row r="503" spans="1:4" x14ac:dyDescent="0.25">
      <c r="A503" s="1"/>
      <c r="C503" s="9"/>
      <c r="D503" s="5"/>
    </row>
    <row r="504" spans="1:4" x14ac:dyDescent="0.25">
      <c r="A504" s="1"/>
      <c r="C504" s="9"/>
      <c r="D504" s="5"/>
    </row>
    <row r="505" spans="1:4" x14ac:dyDescent="0.25">
      <c r="A505" s="1"/>
      <c r="C505" s="9"/>
      <c r="D505" s="5"/>
    </row>
    <row r="506" spans="1:4" x14ac:dyDescent="0.25">
      <c r="A506" s="1"/>
      <c r="C506" s="9"/>
      <c r="D506" s="5"/>
    </row>
    <row r="507" spans="1:4" x14ac:dyDescent="0.25">
      <c r="A507" s="1"/>
      <c r="C507" s="9"/>
      <c r="D507" s="5"/>
    </row>
    <row r="508" spans="1:4" x14ac:dyDescent="0.25">
      <c r="A508" s="1"/>
      <c r="C508" s="9"/>
      <c r="D508" s="5"/>
    </row>
    <row r="509" spans="1:4" x14ac:dyDescent="0.25">
      <c r="A509" s="1"/>
      <c r="C509" s="9"/>
      <c r="D509" s="5"/>
    </row>
    <row r="510" spans="1:4" x14ac:dyDescent="0.25">
      <c r="A510" s="1"/>
      <c r="C510" s="9"/>
      <c r="D510" s="5"/>
    </row>
    <row r="511" spans="1:4" x14ac:dyDescent="0.25">
      <c r="A511" s="1"/>
      <c r="C511" s="9"/>
      <c r="D511" s="5"/>
    </row>
    <row r="512" spans="1:4" x14ac:dyDescent="0.25">
      <c r="A512" s="1"/>
      <c r="C512" s="9"/>
      <c r="D512" s="5"/>
    </row>
    <row r="513" spans="1:4" x14ac:dyDescent="0.25">
      <c r="A513" s="1"/>
      <c r="C513" s="9"/>
      <c r="D513" s="5"/>
    </row>
    <row r="514" spans="1:4" x14ac:dyDescent="0.25">
      <c r="A514" s="1"/>
      <c r="C514" s="9"/>
      <c r="D514" s="5"/>
    </row>
    <row r="515" spans="1:4" x14ac:dyDescent="0.25">
      <c r="A515" s="1"/>
      <c r="C515" s="9"/>
      <c r="D515" s="5"/>
    </row>
    <row r="516" spans="1:4" x14ac:dyDescent="0.25">
      <c r="A516" s="1"/>
      <c r="C516" s="9"/>
      <c r="D516" s="5"/>
    </row>
    <row r="517" spans="1:4" x14ac:dyDescent="0.25">
      <c r="A517" s="1"/>
      <c r="C517" s="9"/>
      <c r="D517" s="5"/>
    </row>
    <row r="518" spans="1:4" x14ac:dyDescent="0.25">
      <c r="A518" s="1"/>
      <c r="C518" s="9"/>
      <c r="D518" s="5"/>
    </row>
    <row r="519" spans="1:4" x14ac:dyDescent="0.25">
      <c r="A519" s="1"/>
      <c r="C519" s="9"/>
      <c r="D519" s="5"/>
    </row>
    <row r="520" spans="1:4" x14ac:dyDescent="0.25">
      <c r="A520" s="1"/>
      <c r="C520" s="9"/>
      <c r="D520" s="5"/>
    </row>
    <row r="521" spans="1:4" x14ac:dyDescent="0.25">
      <c r="A521" s="1"/>
      <c r="C521" s="9"/>
      <c r="D521" s="5"/>
    </row>
    <row r="522" spans="1:4" x14ac:dyDescent="0.25">
      <c r="A522" s="1"/>
      <c r="C522" s="9"/>
      <c r="D522" s="5"/>
    </row>
    <row r="523" spans="1:4" x14ac:dyDescent="0.25">
      <c r="A523" s="1"/>
      <c r="C523" s="9"/>
      <c r="D523" s="5"/>
    </row>
    <row r="524" spans="1:4" x14ac:dyDescent="0.25">
      <c r="A524" s="1"/>
      <c r="C524" s="9"/>
      <c r="D524" s="5"/>
    </row>
    <row r="525" spans="1:4" x14ac:dyDescent="0.25">
      <c r="A525" s="1"/>
      <c r="C525" s="9"/>
      <c r="D525" s="5"/>
    </row>
    <row r="526" spans="1:4" x14ac:dyDescent="0.25">
      <c r="A526" s="1"/>
      <c r="C526" s="9"/>
      <c r="D526" s="5"/>
    </row>
    <row r="527" spans="1:4" x14ac:dyDescent="0.25">
      <c r="A527" s="1"/>
      <c r="C527" s="9"/>
      <c r="D527" s="5"/>
    </row>
    <row r="528" spans="1:4" x14ac:dyDescent="0.25">
      <c r="A528" s="1"/>
      <c r="C528" s="9"/>
      <c r="D528" s="5"/>
    </row>
    <row r="529" spans="1:4" x14ac:dyDescent="0.25">
      <c r="A529" s="1"/>
      <c r="C529" s="9"/>
      <c r="D529" s="5"/>
    </row>
    <row r="530" spans="1:4" x14ac:dyDescent="0.25">
      <c r="A530" s="1"/>
      <c r="C530" s="9"/>
      <c r="D530" s="5"/>
    </row>
    <row r="531" spans="1:4" x14ac:dyDescent="0.25">
      <c r="A531" s="1"/>
      <c r="C531" s="9"/>
      <c r="D531" s="5"/>
    </row>
    <row r="532" spans="1:4" x14ac:dyDescent="0.25">
      <c r="A532" s="1"/>
      <c r="C532" s="9"/>
      <c r="D532" s="5"/>
    </row>
    <row r="533" spans="1:4" x14ac:dyDescent="0.25">
      <c r="A533" s="1"/>
      <c r="C533" s="9"/>
      <c r="D533" s="5"/>
    </row>
    <row r="534" spans="1:4" x14ac:dyDescent="0.25">
      <c r="A534" s="1"/>
      <c r="C534" s="9"/>
      <c r="D534" s="5"/>
    </row>
    <row r="535" spans="1:4" x14ac:dyDescent="0.25">
      <c r="A535" s="1"/>
      <c r="C535" s="9"/>
      <c r="D535" s="5"/>
    </row>
    <row r="536" spans="1:4" x14ac:dyDescent="0.25">
      <c r="A536" s="1"/>
      <c r="C536" s="9"/>
      <c r="D536" s="5"/>
    </row>
    <row r="537" spans="1:4" x14ac:dyDescent="0.25">
      <c r="A537" s="1"/>
      <c r="C537" s="9"/>
      <c r="D537" s="5"/>
    </row>
    <row r="538" spans="1:4" x14ac:dyDescent="0.25">
      <c r="A538" s="1"/>
      <c r="C538" s="9"/>
      <c r="D538" s="5"/>
    </row>
    <row r="539" spans="1:4" x14ac:dyDescent="0.25">
      <c r="A539" s="1"/>
      <c r="C539" s="9"/>
      <c r="D539" s="5"/>
    </row>
    <row r="540" spans="1:4" x14ac:dyDescent="0.25">
      <c r="A540" s="1"/>
      <c r="C540" s="9"/>
      <c r="D540" s="5"/>
    </row>
    <row r="541" spans="1:4" x14ac:dyDescent="0.25">
      <c r="A541" s="1"/>
      <c r="C541" s="9"/>
      <c r="D541" s="5"/>
    </row>
    <row r="542" spans="1:4" x14ac:dyDescent="0.25">
      <c r="A542" s="1"/>
      <c r="C542" s="9"/>
      <c r="D542" s="5"/>
    </row>
    <row r="543" spans="1:4" x14ac:dyDescent="0.25">
      <c r="A543" s="1"/>
      <c r="C543" s="9"/>
      <c r="D543" s="5"/>
    </row>
    <row r="544" spans="1:4" x14ac:dyDescent="0.25">
      <c r="A544" s="1"/>
      <c r="C544" s="9"/>
      <c r="D544" s="5"/>
    </row>
    <row r="545" spans="1:4" x14ac:dyDescent="0.25">
      <c r="A545" s="1"/>
      <c r="C545" s="9"/>
      <c r="D545" s="5"/>
    </row>
    <row r="546" spans="1:4" x14ac:dyDescent="0.25">
      <c r="A546" s="1"/>
      <c r="C546" s="9"/>
      <c r="D546" s="5"/>
    </row>
    <row r="547" spans="1:4" x14ac:dyDescent="0.25">
      <c r="A547" s="1"/>
      <c r="C547" s="9"/>
      <c r="D547" s="5"/>
    </row>
    <row r="548" spans="1:4" x14ac:dyDescent="0.25">
      <c r="A548" s="1"/>
      <c r="C548" s="9"/>
      <c r="D548" s="5"/>
    </row>
    <row r="549" spans="1:4" x14ac:dyDescent="0.25">
      <c r="A549" s="1"/>
      <c r="C549" s="9"/>
      <c r="D549" s="5"/>
    </row>
    <row r="550" spans="1:4" x14ac:dyDescent="0.25">
      <c r="A550" s="1"/>
      <c r="C550" s="9"/>
      <c r="D550" s="5"/>
    </row>
    <row r="551" spans="1:4" x14ac:dyDescent="0.25">
      <c r="A551" s="1"/>
      <c r="C551" s="9"/>
      <c r="D551" s="5"/>
    </row>
    <row r="552" spans="1:4" x14ac:dyDescent="0.25">
      <c r="A552" s="1"/>
      <c r="C552" s="9"/>
      <c r="D552" s="5"/>
    </row>
    <row r="553" spans="1:4" x14ac:dyDescent="0.25">
      <c r="A553" s="1"/>
      <c r="C553" s="9"/>
      <c r="D553" s="5"/>
    </row>
    <row r="554" spans="1:4" x14ac:dyDescent="0.25">
      <c r="A554" s="1"/>
      <c r="C554" s="9"/>
      <c r="D554" s="5"/>
    </row>
    <row r="555" spans="1:4" x14ac:dyDescent="0.25">
      <c r="A555" s="1"/>
      <c r="C555" s="9"/>
      <c r="D555" s="5"/>
    </row>
    <row r="556" spans="1:4" x14ac:dyDescent="0.25">
      <c r="A556" s="1"/>
      <c r="C556" s="9"/>
      <c r="D556" s="5"/>
    </row>
    <row r="557" spans="1:4" x14ac:dyDescent="0.25">
      <c r="A557" s="1"/>
      <c r="C557" s="9"/>
      <c r="D557" s="5"/>
    </row>
    <row r="558" spans="1:4" x14ac:dyDescent="0.25">
      <c r="A558" s="1"/>
      <c r="C558" s="9"/>
      <c r="D558" s="5"/>
    </row>
    <row r="559" spans="1:4" x14ac:dyDescent="0.25">
      <c r="A559" s="1"/>
      <c r="C559" s="9"/>
      <c r="D559" s="5"/>
    </row>
    <row r="560" spans="1:4" x14ac:dyDescent="0.25">
      <c r="A560" s="1"/>
      <c r="C560" s="9"/>
      <c r="D560" s="5"/>
    </row>
    <row r="561" spans="1:4" x14ac:dyDescent="0.25">
      <c r="A561" s="1"/>
      <c r="C561" s="9"/>
      <c r="D561" s="5"/>
    </row>
    <row r="562" spans="1:4" x14ac:dyDescent="0.25">
      <c r="A562" s="1"/>
      <c r="C562" s="9"/>
      <c r="D562" s="5"/>
    </row>
    <row r="563" spans="1:4" x14ac:dyDescent="0.25">
      <c r="A563" s="1"/>
      <c r="C563" s="9"/>
      <c r="D563" s="5"/>
    </row>
    <row r="564" spans="1:4" x14ac:dyDescent="0.25">
      <c r="A564" s="1"/>
      <c r="C564" s="9"/>
      <c r="D564" s="5"/>
    </row>
    <row r="565" spans="1:4" x14ac:dyDescent="0.25">
      <c r="A565" s="1"/>
      <c r="C565" s="9"/>
      <c r="D565" s="5"/>
    </row>
    <row r="566" spans="1:4" x14ac:dyDescent="0.25">
      <c r="A566" s="1"/>
      <c r="C566" s="9"/>
      <c r="D566" s="5"/>
    </row>
    <row r="567" spans="1:4" x14ac:dyDescent="0.25">
      <c r="A567" s="1"/>
      <c r="C567" s="9"/>
      <c r="D567" s="5"/>
    </row>
    <row r="568" spans="1:4" x14ac:dyDescent="0.25">
      <c r="A568" s="1"/>
      <c r="C568" s="9"/>
      <c r="D568" s="5"/>
    </row>
    <row r="569" spans="1:4" x14ac:dyDescent="0.25">
      <c r="A569" s="1"/>
      <c r="C569" s="9"/>
      <c r="D569" s="5"/>
    </row>
    <row r="570" spans="1:4" x14ac:dyDescent="0.25">
      <c r="A570" s="1"/>
      <c r="C570" s="9"/>
      <c r="D570" s="5"/>
    </row>
    <row r="571" spans="1:4" x14ac:dyDescent="0.25">
      <c r="A571" s="1"/>
      <c r="C571" s="9"/>
      <c r="D571" s="5"/>
    </row>
    <row r="572" spans="1:4" x14ac:dyDescent="0.25">
      <c r="A572" s="1"/>
      <c r="C572" s="9"/>
      <c r="D572" s="5"/>
    </row>
    <row r="573" spans="1:4" x14ac:dyDescent="0.25">
      <c r="A573" s="1"/>
      <c r="C573" s="9"/>
      <c r="D573" s="5"/>
    </row>
    <row r="574" spans="1:4" x14ac:dyDescent="0.25">
      <c r="A574" s="1"/>
      <c r="C574" s="9"/>
      <c r="D574" s="5"/>
    </row>
    <row r="575" spans="1:4" x14ac:dyDescent="0.25">
      <c r="A575" s="1"/>
      <c r="C575" s="9"/>
      <c r="D575" s="5"/>
    </row>
    <row r="576" spans="1:4" x14ac:dyDescent="0.25">
      <c r="A576" s="1"/>
      <c r="C576" s="9"/>
      <c r="D576" s="5"/>
    </row>
    <row r="577" spans="1:4" x14ac:dyDescent="0.25">
      <c r="A577" s="1"/>
      <c r="C577" s="9"/>
      <c r="D577" s="5"/>
    </row>
    <row r="578" spans="1:4" x14ac:dyDescent="0.25">
      <c r="A578" s="1"/>
      <c r="C578" s="9"/>
      <c r="D578" s="5"/>
    </row>
    <row r="579" spans="1:4" x14ac:dyDescent="0.25">
      <c r="A579" s="1"/>
      <c r="C579" s="9"/>
      <c r="D579" s="5"/>
    </row>
    <row r="580" spans="1:4" x14ac:dyDescent="0.25">
      <c r="A580" s="1"/>
      <c r="C580" s="9"/>
      <c r="D580" s="5"/>
    </row>
    <row r="581" spans="1:4" x14ac:dyDescent="0.25">
      <c r="A581" s="1"/>
      <c r="C581" s="9"/>
      <c r="D581" s="5"/>
    </row>
    <row r="582" spans="1:4" x14ac:dyDescent="0.25">
      <c r="A582" s="1"/>
      <c r="C582" s="9"/>
      <c r="D582" s="5"/>
    </row>
    <row r="583" spans="1:4" x14ac:dyDescent="0.25">
      <c r="A583" s="1"/>
      <c r="C583" s="9"/>
      <c r="D583" s="5"/>
    </row>
    <row r="584" spans="1:4" x14ac:dyDescent="0.25">
      <c r="A584" s="1"/>
      <c r="C584" s="9"/>
      <c r="D584" s="5"/>
    </row>
    <row r="585" spans="1:4" x14ac:dyDescent="0.25">
      <c r="A585" s="1"/>
      <c r="C585" s="9"/>
      <c r="D585" s="5"/>
    </row>
    <row r="586" spans="1:4" x14ac:dyDescent="0.25">
      <c r="A586" s="1"/>
      <c r="C586" s="9"/>
      <c r="D586" s="5"/>
    </row>
    <row r="587" spans="1:4" x14ac:dyDescent="0.25">
      <c r="A587" s="1"/>
      <c r="C587" s="9"/>
      <c r="D587" s="5"/>
    </row>
    <row r="588" spans="1:4" x14ac:dyDescent="0.25">
      <c r="A588" s="1"/>
      <c r="C588" s="9"/>
      <c r="D588" s="5"/>
    </row>
    <row r="589" spans="1:4" x14ac:dyDescent="0.25">
      <c r="A589" s="1"/>
      <c r="C589" s="9"/>
      <c r="D589" s="5"/>
    </row>
    <row r="590" spans="1:4" x14ac:dyDescent="0.25">
      <c r="A590" s="1"/>
      <c r="C590" s="9"/>
      <c r="D590" s="5"/>
    </row>
    <row r="591" spans="1:4" x14ac:dyDescent="0.25">
      <c r="A591" s="1"/>
      <c r="C591" s="9"/>
      <c r="D591" s="5"/>
    </row>
    <row r="592" spans="1:4" x14ac:dyDescent="0.25">
      <c r="A592" s="1"/>
      <c r="C592" s="9"/>
      <c r="D592" s="5"/>
    </row>
    <row r="593" spans="1:4" x14ac:dyDescent="0.25">
      <c r="A593" s="1"/>
      <c r="C593" s="9"/>
      <c r="D593" s="5"/>
    </row>
    <row r="594" spans="1:4" x14ac:dyDescent="0.25">
      <c r="A594" s="1"/>
      <c r="C594" s="9"/>
      <c r="D594" s="5"/>
    </row>
    <row r="595" spans="1:4" x14ac:dyDescent="0.25">
      <c r="A595" s="1"/>
      <c r="C595" s="9"/>
      <c r="D595" s="5"/>
    </row>
    <row r="596" spans="1:4" x14ac:dyDescent="0.25">
      <c r="A596" s="1"/>
      <c r="C596" s="9"/>
      <c r="D596" s="5"/>
    </row>
    <row r="597" spans="1:4" x14ac:dyDescent="0.25">
      <c r="A597" s="1"/>
      <c r="C597" s="9"/>
      <c r="D597" s="5"/>
    </row>
    <row r="598" spans="1:4" x14ac:dyDescent="0.25">
      <c r="A598" s="1"/>
      <c r="C598" s="9"/>
      <c r="D598" s="5"/>
    </row>
    <row r="599" spans="1:4" x14ac:dyDescent="0.25">
      <c r="A599" s="1"/>
      <c r="C599" s="9"/>
      <c r="D599" s="5"/>
    </row>
    <row r="600" spans="1:4" x14ac:dyDescent="0.25">
      <c r="A600" s="1"/>
      <c r="C600" s="9"/>
      <c r="D600" s="5"/>
    </row>
    <row r="601" spans="1:4" x14ac:dyDescent="0.25">
      <c r="A601" s="1"/>
      <c r="C601" s="9"/>
      <c r="D601" s="5"/>
    </row>
    <row r="602" spans="1:4" x14ac:dyDescent="0.25">
      <c r="A602" s="1"/>
      <c r="C602" s="9"/>
      <c r="D602" s="5"/>
    </row>
    <row r="603" spans="1:4" x14ac:dyDescent="0.25">
      <c r="A603" s="1"/>
      <c r="C603" s="9"/>
      <c r="D603" s="5"/>
    </row>
    <row r="604" spans="1:4" x14ac:dyDescent="0.25">
      <c r="A604" s="1"/>
      <c r="C604" s="9"/>
      <c r="D604" s="5"/>
    </row>
    <row r="605" spans="1:4" x14ac:dyDescent="0.25">
      <c r="A605" s="1"/>
      <c r="C605" s="9"/>
      <c r="D605" s="5"/>
    </row>
    <row r="606" spans="1:4" x14ac:dyDescent="0.25">
      <c r="A606" s="1"/>
      <c r="C606" s="9"/>
      <c r="D606" s="5"/>
    </row>
    <row r="607" spans="1:4" x14ac:dyDescent="0.25">
      <c r="A607" s="1"/>
      <c r="C607" s="9"/>
      <c r="D607" s="5"/>
    </row>
    <row r="608" spans="1:4" x14ac:dyDescent="0.25">
      <c r="A608" s="1"/>
      <c r="C608" s="9"/>
      <c r="D608" s="5"/>
    </row>
    <row r="609" spans="1:4" x14ac:dyDescent="0.25">
      <c r="A609" s="1"/>
      <c r="C609" s="9"/>
      <c r="D609" s="5"/>
    </row>
    <row r="610" spans="1:4" x14ac:dyDescent="0.25">
      <c r="A610" s="1"/>
      <c r="C610" s="9"/>
      <c r="D610" s="5"/>
    </row>
    <row r="611" spans="1:4" x14ac:dyDescent="0.25">
      <c r="A611" s="1"/>
      <c r="C611" s="9"/>
      <c r="D611" s="5"/>
    </row>
    <row r="612" spans="1:4" x14ac:dyDescent="0.25">
      <c r="A612" s="1"/>
      <c r="C612" s="9"/>
      <c r="D612" s="5"/>
    </row>
    <row r="613" spans="1:4" x14ac:dyDescent="0.25">
      <c r="A613" s="1"/>
      <c r="C613" s="9"/>
      <c r="D613" s="5"/>
    </row>
    <row r="614" spans="1:4" x14ac:dyDescent="0.25">
      <c r="A614" s="1"/>
      <c r="C614" s="9"/>
      <c r="D614" s="5"/>
    </row>
    <row r="615" spans="1:4" x14ac:dyDescent="0.25">
      <c r="A615" s="1"/>
      <c r="C615" s="9"/>
      <c r="D615" s="5"/>
    </row>
    <row r="616" spans="1:4" x14ac:dyDescent="0.25">
      <c r="A616" s="1"/>
      <c r="C616" s="9"/>
      <c r="D616" s="5"/>
    </row>
    <row r="617" spans="1:4" x14ac:dyDescent="0.25">
      <c r="A617" s="1"/>
      <c r="C617" s="9"/>
      <c r="D617" s="5"/>
    </row>
    <row r="618" spans="1:4" x14ac:dyDescent="0.25">
      <c r="A618" s="1"/>
      <c r="C618" s="9"/>
      <c r="D618" s="5"/>
    </row>
    <row r="619" spans="1:4" x14ac:dyDescent="0.25">
      <c r="A619" s="1"/>
      <c r="C619" s="9"/>
      <c r="D619" s="5"/>
    </row>
    <row r="620" spans="1:4" x14ac:dyDescent="0.25">
      <c r="A620" s="1"/>
      <c r="C620" s="9"/>
      <c r="D620" s="5"/>
    </row>
    <row r="621" spans="1:4" x14ac:dyDescent="0.25">
      <c r="A621" s="1"/>
      <c r="C621" s="9"/>
      <c r="D621" s="5"/>
    </row>
    <row r="622" spans="1:4" x14ac:dyDescent="0.25">
      <c r="A622" s="1"/>
      <c r="C622" s="9"/>
      <c r="D622" s="5"/>
    </row>
    <row r="623" spans="1:4" x14ac:dyDescent="0.25">
      <c r="A623" s="1"/>
      <c r="C623" s="9"/>
      <c r="D623" s="5"/>
    </row>
    <row r="624" spans="1:4" x14ac:dyDescent="0.25">
      <c r="A624" s="1"/>
      <c r="C624" s="9"/>
      <c r="D624" s="5"/>
    </row>
    <row r="625" spans="1:4" x14ac:dyDescent="0.25">
      <c r="A625" s="1"/>
      <c r="C625" s="9"/>
      <c r="D625" s="5"/>
    </row>
    <row r="626" spans="1:4" x14ac:dyDescent="0.25">
      <c r="A626" s="1"/>
      <c r="C626" s="9"/>
      <c r="D626" s="5"/>
    </row>
    <row r="627" spans="1:4" x14ac:dyDescent="0.25">
      <c r="A627" s="1"/>
      <c r="C627" s="9"/>
      <c r="D627" s="5"/>
    </row>
    <row r="628" spans="1:4" x14ac:dyDescent="0.25">
      <c r="A628" s="1"/>
      <c r="C628" s="9"/>
      <c r="D628" s="5"/>
    </row>
    <row r="629" spans="1:4" x14ac:dyDescent="0.25">
      <c r="A629" s="1"/>
      <c r="C629" s="9"/>
      <c r="D629" s="5"/>
    </row>
    <row r="630" spans="1:4" x14ac:dyDescent="0.25">
      <c r="A630" s="1"/>
      <c r="C630" s="9"/>
      <c r="D630" s="5"/>
    </row>
    <row r="631" spans="1:4" x14ac:dyDescent="0.25">
      <c r="A631" s="1"/>
      <c r="C631" s="9"/>
      <c r="D631" s="5"/>
    </row>
    <row r="632" spans="1:4" x14ac:dyDescent="0.25">
      <c r="A632" s="1"/>
      <c r="C632" s="9"/>
      <c r="D632" s="5"/>
    </row>
    <row r="633" spans="1:4" x14ac:dyDescent="0.25">
      <c r="A633" s="1"/>
      <c r="C633" s="9"/>
      <c r="D633" s="5"/>
    </row>
    <row r="634" spans="1:4" x14ac:dyDescent="0.25">
      <c r="A634" s="1"/>
      <c r="C634" s="9"/>
      <c r="D634" s="5"/>
    </row>
    <row r="635" spans="1:4" x14ac:dyDescent="0.25">
      <c r="A635" s="1"/>
      <c r="C635" s="9"/>
      <c r="D635" s="5"/>
    </row>
    <row r="636" spans="1:4" x14ac:dyDescent="0.25">
      <c r="A636" s="1"/>
      <c r="C636" s="9"/>
      <c r="D636" s="5"/>
    </row>
    <row r="637" spans="1:4" x14ac:dyDescent="0.25">
      <c r="A637" s="1"/>
      <c r="C637" s="9"/>
      <c r="D637" s="5"/>
    </row>
    <row r="638" spans="1:4" x14ac:dyDescent="0.25">
      <c r="A638" s="1"/>
      <c r="C638" s="9"/>
      <c r="D638" s="5"/>
    </row>
    <row r="639" spans="1:4" x14ac:dyDescent="0.25">
      <c r="A639" s="1"/>
      <c r="C639" s="9"/>
      <c r="D639" s="5"/>
    </row>
    <row r="640" spans="1:4" x14ac:dyDescent="0.25">
      <c r="A640" s="1"/>
      <c r="C640" s="9"/>
      <c r="D640" s="5"/>
    </row>
    <row r="641" spans="1:4" x14ac:dyDescent="0.25">
      <c r="A641" s="1"/>
      <c r="C641" s="9"/>
      <c r="D641" s="5"/>
    </row>
    <row r="642" spans="1:4" x14ac:dyDescent="0.25">
      <c r="A642" s="1"/>
      <c r="C642" s="9"/>
      <c r="D642" s="5"/>
    </row>
    <row r="643" spans="1:4" x14ac:dyDescent="0.25">
      <c r="A643" s="1"/>
      <c r="C643" s="9"/>
      <c r="D643" s="5"/>
    </row>
    <row r="644" spans="1:4" x14ac:dyDescent="0.25">
      <c r="A644" s="1"/>
      <c r="C644" s="9"/>
      <c r="D644" s="5"/>
    </row>
    <row r="645" spans="1:4" x14ac:dyDescent="0.25">
      <c r="A645" s="1"/>
      <c r="C645" s="9"/>
      <c r="D645" s="5"/>
    </row>
    <row r="646" spans="1:4" x14ac:dyDescent="0.25">
      <c r="A646" s="1"/>
      <c r="C646" s="9"/>
      <c r="D646" s="5"/>
    </row>
    <row r="647" spans="1:4" x14ac:dyDescent="0.25">
      <c r="A647" s="1"/>
      <c r="C647" s="9"/>
      <c r="D647" s="5"/>
    </row>
    <row r="648" spans="1:4" x14ac:dyDescent="0.25">
      <c r="A648" s="1"/>
      <c r="C648" s="9"/>
      <c r="D648" s="5"/>
    </row>
    <row r="649" spans="1:4" x14ac:dyDescent="0.25">
      <c r="A649" s="1"/>
      <c r="C649" s="9"/>
      <c r="D649" s="5"/>
    </row>
    <row r="650" spans="1:4" x14ac:dyDescent="0.25">
      <c r="A650" s="1"/>
      <c r="C650" s="9"/>
      <c r="D650" s="5"/>
    </row>
    <row r="651" spans="1:4" x14ac:dyDescent="0.25">
      <c r="A651" s="1"/>
      <c r="C651" s="9"/>
      <c r="D651" s="5"/>
    </row>
    <row r="652" spans="1:4" x14ac:dyDescent="0.25">
      <c r="A652" s="1"/>
      <c r="C652" s="9"/>
      <c r="D652" s="5"/>
    </row>
    <row r="653" spans="1:4" x14ac:dyDescent="0.25">
      <c r="A653" s="1"/>
      <c r="C653" s="9"/>
      <c r="D653" s="5"/>
    </row>
    <row r="654" spans="1:4" x14ac:dyDescent="0.25">
      <c r="A654" s="1"/>
      <c r="C654" s="9"/>
      <c r="D654" s="5"/>
    </row>
    <row r="655" spans="1:4" x14ac:dyDescent="0.25">
      <c r="A655" s="1"/>
      <c r="C655" s="9"/>
      <c r="D655" s="5"/>
    </row>
    <row r="656" spans="1:4" x14ac:dyDescent="0.25">
      <c r="A656" s="1"/>
      <c r="C656" s="9"/>
      <c r="D656" s="5"/>
    </row>
    <row r="657" spans="1:4" x14ac:dyDescent="0.25">
      <c r="A657" s="1"/>
      <c r="C657" s="9"/>
      <c r="D657" s="5"/>
    </row>
    <row r="658" spans="1:4" x14ac:dyDescent="0.25">
      <c r="A658" s="1"/>
      <c r="C658" s="9"/>
      <c r="D658" s="5"/>
    </row>
    <row r="659" spans="1:4" x14ac:dyDescent="0.25">
      <c r="A659" s="1"/>
      <c r="C659" s="9"/>
      <c r="D659" s="5"/>
    </row>
    <row r="660" spans="1:4" x14ac:dyDescent="0.25">
      <c r="A660" s="1"/>
      <c r="C660" s="9"/>
      <c r="D660" s="5"/>
    </row>
    <row r="661" spans="1:4" x14ac:dyDescent="0.25">
      <c r="A661" s="1"/>
      <c r="C661" s="9"/>
      <c r="D661" s="5"/>
    </row>
    <row r="662" spans="1:4" x14ac:dyDescent="0.25">
      <c r="A662" s="1"/>
      <c r="C662" s="9"/>
      <c r="D662" s="5"/>
    </row>
    <row r="663" spans="1:4" x14ac:dyDescent="0.25">
      <c r="A663" s="1"/>
      <c r="C663" s="9"/>
      <c r="D663" s="5"/>
    </row>
    <row r="664" spans="1:4" x14ac:dyDescent="0.25">
      <c r="A664" s="1"/>
      <c r="C664" s="9"/>
      <c r="D664" s="5"/>
    </row>
    <row r="665" spans="1:4" x14ac:dyDescent="0.25">
      <c r="A665" s="1"/>
      <c r="C665" s="9"/>
      <c r="D665" s="5"/>
    </row>
    <row r="666" spans="1:4" x14ac:dyDescent="0.25">
      <c r="A666" s="1"/>
      <c r="C666" s="9"/>
      <c r="D666" s="5"/>
    </row>
    <row r="667" spans="1:4" x14ac:dyDescent="0.25">
      <c r="A667" s="1"/>
      <c r="C667" s="9"/>
      <c r="D667" s="5"/>
    </row>
    <row r="668" spans="1:4" x14ac:dyDescent="0.25">
      <c r="A668" s="1"/>
      <c r="C668" s="9"/>
      <c r="D668" s="5"/>
    </row>
    <row r="669" spans="1:4" x14ac:dyDescent="0.25">
      <c r="A669" s="1"/>
      <c r="C669" s="9"/>
      <c r="D669" s="5"/>
    </row>
    <row r="670" spans="1:4" x14ac:dyDescent="0.25">
      <c r="A670" s="1"/>
      <c r="C670" s="9"/>
      <c r="D670" s="5"/>
    </row>
    <row r="671" spans="1:4" x14ac:dyDescent="0.25">
      <c r="A671" s="1"/>
      <c r="C671" s="9"/>
      <c r="D671" s="5"/>
    </row>
    <row r="672" spans="1:4" x14ac:dyDescent="0.25">
      <c r="A672" s="1"/>
      <c r="C672" s="9"/>
      <c r="D672" s="5"/>
    </row>
    <row r="673" spans="1:4" x14ac:dyDescent="0.25">
      <c r="A673" s="1"/>
      <c r="C673" s="9"/>
      <c r="D673" s="5"/>
    </row>
    <row r="674" spans="1:4" x14ac:dyDescent="0.25">
      <c r="A674" s="1"/>
      <c r="C674" s="9"/>
      <c r="D674" s="5"/>
    </row>
    <row r="675" spans="1:4" x14ac:dyDescent="0.25">
      <c r="A675" s="1"/>
      <c r="C675" s="9"/>
      <c r="D675" s="5"/>
    </row>
    <row r="676" spans="1:4" x14ac:dyDescent="0.25">
      <c r="A676" s="1"/>
      <c r="C676" s="9"/>
      <c r="D676" s="5"/>
    </row>
    <row r="677" spans="1:4" x14ac:dyDescent="0.25">
      <c r="A677" s="1"/>
      <c r="C677" s="9"/>
      <c r="D677" s="5"/>
    </row>
    <row r="678" spans="1:4" x14ac:dyDescent="0.25">
      <c r="A678" s="1"/>
      <c r="C678" s="9"/>
      <c r="D678" s="5"/>
    </row>
    <row r="679" spans="1:4" x14ac:dyDescent="0.25">
      <c r="A679" s="1"/>
      <c r="C679" s="9"/>
      <c r="D679" s="5"/>
    </row>
    <row r="680" spans="1:4" x14ac:dyDescent="0.25">
      <c r="A680" s="1"/>
      <c r="C680" s="9"/>
      <c r="D680" s="5"/>
    </row>
    <row r="681" spans="1:4" x14ac:dyDescent="0.25">
      <c r="A681" s="1"/>
      <c r="C681" s="9"/>
      <c r="D681" s="5"/>
    </row>
    <row r="682" spans="1:4" x14ac:dyDescent="0.25">
      <c r="A682" s="1"/>
      <c r="C682" s="9"/>
      <c r="D682" s="5"/>
    </row>
    <row r="683" spans="1:4" x14ac:dyDescent="0.25">
      <c r="A683" s="1"/>
      <c r="C683" s="9"/>
      <c r="D683" s="5"/>
    </row>
    <row r="684" spans="1:4" x14ac:dyDescent="0.25">
      <c r="A684" s="1"/>
      <c r="C684" s="9"/>
      <c r="D684" s="5"/>
    </row>
    <row r="685" spans="1:4" x14ac:dyDescent="0.25">
      <c r="A685" s="1"/>
      <c r="C685" s="9"/>
      <c r="D685" s="5"/>
    </row>
    <row r="686" spans="1:4" x14ac:dyDescent="0.25">
      <c r="A686" s="1"/>
      <c r="C686" s="9"/>
      <c r="D686" s="5"/>
    </row>
    <row r="687" spans="1:4" x14ac:dyDescent="0.25">
      <c r="A687" s="1"/>
      <c r="C687" s="9"/>
      <c r="D687" s="5"/>
    </row>
    <row r="688" spans="1:4" x14ac:dyDescent="0.25">
      <c r="A688" s="1"/>
      <c r="C688" s="9"/>
      <c r="D688" s="5"/>
    </row>
    <row r="689" spans="1:4" x14ac:dyDescent="0.25">
      <c r="A689" s="1"/>
      <c r="C689" s="9"/>
      <c r="D689" s="5"/>
    </row>
    <row r="690" spans="1:4" x14ac:dyDescent="0.25">
      <c r="A690" s="1"/>
      <c r="C690" s="9"/>
      <c r="D690" s="5"/>
    </row>
    <row r="691" spans="1:4" x14ac:dyDescent="0.25">
      <c r="A691" s="1"/>
      <c r="C691" s="9"/>
      <c r="D691" s="5"/>
    </row>
    <row r="692" spans="1:4" x14ac:dyDescent="0.25">
      <c r="A692" s="1"/>
      <c r="C692" s="9"/>
      <c r="D692" s="5"/>
    </row>
    <row r="693" spans="1:4" x14ac:dyDescent="0.25">
      <c r="A693" s="1"/>
      <c r="C693" s="9"/>
      <c r="D693" s="5"/>
    </row>
    <row r="694" spans="1:4" x14ac:dyDescent="0.25">
      <c r="A694" s="1"/>
      <c r="C694" s="9"/>
      <c r="D694" s="5"/>
    </row>
    <row r="695" spans="1:4" x14ac:dyDescent="0.25">
      <c r="A695" s="1"/>
      <c r="C695" s="9"/>
      <c r="D695" s="5"/>
    </row>
    <row r="696" spans="1:4" x14ac:dyDescent="0.25">
      <c r="A696" s="1"/>
      <c r="C696" s="9"/>
      <c r="D696" s="5"/>
    </row>
    <row r="697" spans="1:4" x14ac:dyDescent="0.25">
      <c r="A697" s="1"/>
      <c r="C697" s="9"/>
      <c r="D697" s="5"/>
    </row>
    <row r="698" spans="1:4" x14ac:dyDescent="0.25">
      <c r="A698" s="1"/>
      <c r="C698" s="9"/>
      <c r="D698" s="5"/>
    </row>
    <row r="699" spans="1:4" x14ac:dyDescent="0.25">
      <c r="A699" s="1"/>
      <c r="C699" s="9"/>
      <c r="D699" s="5"/>
    </row>
    <row r="700" spans="1:4" x14ac:dyDescent="0.25">
      <c r="A700" s="1"/>
      <c r="C700" s="9"/>
      <c r="D700" s="5"/>
    </row>
    <row r="701" spans="1:4" x14ac:dyDescent="0.25">
      <c r="A701" s="1"/>
      <c r="C701" s="9"/>
      <c r="D701" s="5"/>
    </row>
    <row r="702" spans="1:4" x14ac:dyDescent="0.25">
      <c r="A702" s="1"/>
      <c r="C702" s="9"/>
      <c r="D702" s="5"/>
    </row>
    <row r="703" spans="1:4" x14ac:dyDescent="0.25">
      <c r="A703" s="1"/>
      <c r="C703" s="9"/>
      <c r="D703" s="5"/>
    </row>
    <row r="704" spans="1:4" x14ac:dyDescent="0.25">
      <c r="A704" s="1"/>
      <c r="C704" s="9"/>
      <c r="D704" s="5"/>
    </row>
    <row r="705" spans="1:4" x14ac:dyDescent="0.25">
      <c r="A705" s="1"/>
      <c r="C705" s="9"/>
      <c r="D705" s="5"/>
    </row>
    <row r="706" spans="1:4" x14ac:dyDescent="0.25">
      <c r="A706" s="1"/>
      <c r="C706" s="9"/>
      <c r="D706" s="5"/>
    </row>
    <row r="707" spans="1:4" x14ac:dyDescent="0.25">
      <c r="A707" s="1"/>
      <c r="C707" s="9"/>
      <c r="D707" s="5"/>
    </row>
    <row r="708" spans="1:4" x14ac:dyDescent="0.25">
      <c r="A708" s="1"/>
      <c r="C708" s="9"/>
      <c r="D708" s="5"/>
    </row>
    <row r="709" spans="1:4" x14ac:dyDescent="0.25">
      <c r="A709" s="1"/>
      <c r="C709" s="9"/>
      <c r="D709" s="5"/>
    </row>
    <row r="710" spans="1:4" x14ac:dyDescent="0.25">
      <c r="A710" s="1"/>
      <c r="C710" s="9"/>
      <c r="D710" s="5"/>
    </row>
    <row r="711" spans="1:4" x14ac:dyDescent="0.25">
      <c r="A711" s="1"/>
      <c r="C711" s="9"/>
      <c r="D711" s="5"/>
    </row>
    <row r="712" spans="1:4" x14ac:dyDescent="0.25">
      <c r="A712" s="1"/>
      <c r="C712" s="9"/>
      <c r="D712" s="5"/>
    </row>
    <row r="713" spans="1:4" x14ac:dyDescent="0.25">
      <c r="A713" s="1"/>
      <c r="C713" s="9"/>
      <c r="D713" s="5"/>
    </row>
    <row r="714" spans="1:4" x14ac:dyDescent="0.25">
      <c r="A714" s="1"/>
      <c r="C714" s="9"/>
      <c r="D714" s="5"/>
    </row>
    <row r="715" spans="1:4" x14ac:dyDescent="0.25">
      <c r="A715" s="1"/>
      <c r="C715" s="9"/>
      <c r="D715" s="5"/>
    </row>
    <row r="716" spans="1:4" x14ac:dyDescent="0.25">
      <c r="A716" s="1"/>
      <c r="C716" s="9"/>
      <c r="D716" s="5"/>
    </row>
    <row r="717" spans="1:4" x14ac:dyDescent="0.25">
      <c r="A717" s="1"/>
      <c r="C717" s="9"/>
      <c r="D717" s="5"/>
    </row>
    <row r="718" spans="1:4" x14ac:dyDescent="0.25">
      <c r="A718" s="1"/>
      <c r="C718" s="9"/>
      <c r="D718" s="5"/>
    </row>
    <row r="719" spans="1:4" x14ac:dyDescent="0.25">
      <c r="A719" s="1"/>
      <c r="C719" s="9"/>
      <c r="D719" s="5"/>
    </row>
    <row r="720" spans="1:4" x14ac:dyDescent="0.25">
      <c r="A720" s="1"/>
      <c r="C720" s="9"/>
      <c r="D720" s="5"/>
    </row>
    <row r="721" spans="1:4" x14ac:dyDescent="0.25">
      <c r="A721" s="1"/>
      <c r="C721" s="9"/>
      <c r="D721" s="5"/>
    </row>
    <row r="722" spans="1:4" x14ac:dyDescent="0.25">
      <c r="A722" s="1"/>
      <c r="C722" s="9"/>
      <c r="D722" s="5"/>
    </row>
    <row r="723" spans="1:4" x14ac:dyDescent="0.25">
      <c r="A723" s="1"/>
      <c r="C723" s="9"/>
      <c r="D723" s="5"/>
    </row>
    <row r="724" spans="1:4" x14ac:dyDescent="0.25">
      <c r="A724" s="1"/>
      <c r="C724" s="9"/>
      <c r="D724" s="5"/>
    </row>
    <row r="725" spans="1:4" x14ac:dyDescent="0.25">
      <c r="A725" s="1"/>
      <c r="C725" s="9"/>
      <c r="D725" s="5"/>
    </row>
    <row r="726" spans="1:4" x14ac:dyDescent="0.25">
      <c r="A726" s="1"/>
      <c r="C726" s="9"/>
      <c r="D726" s="5"/>
    </row>
    <row r="727" spans="1:4" x14ac:dyDescent="0.25">
      <c r="A727" s="1"/>
      <c r="C727" s="9"/>
      <c r="D727" s="5"/>
    </row>
    <row r="728" spans="1:4" x14ac:dyDescent="0.25">
      <c r="A728" s="1"/>
      <c r="C728" s="9"/>
      <c r="D728" s="5"/>
    </row>
    <row r="729" spans="1:4" x14ac:dyDescent="0.25">
      <c r="A729" s="1"/>
      <c r="C729" s="9"/>
      <c r="D729" s="5"/>
    </row>
    <row r="730" spans="1:4" x14ac:dyDescent="0.25">
      <c r="A730" s="1"/>
      <c r="C730" s="9"/>
      <c r="D730" s="5"/>
    </row>
    <row r="731" spans="1:4" x14ac:dyDescent="0.25">
      <c r="A731" s="1"/>
      <c r="C731" s="9"/>
      <c r="D731" s="5"/>
    </row>
    <row r="732" spans="1:4" x14ac:dyDescent="0.25">
      <c r="A732" s="1"/>
      <c r="C732" s="9"/>
      <c r="D732" s="5"/>
    </row>
    <row r="733" spans="1:4" x14ac:dyDescent="0.25">
      <c r="A733" s="1"/>
      <c r="C733" s="9"/>
      <c r="D733" s="5"/>
    </row>
    <row r="734" spans="1:4" x14ac:dyDescent="0.25">
      <c r="A734" s="1"/>
      <c r="C734" s="9"/>
      <c r="D734" s="5"/>
    </row>
    <row r="735" spans="1:4" x14ac:dyDescent="0.25">
      <c r="A735" s="1"/>
      <c r="C735" s="9"/>
      <c r="D735" s="5"/>
    </row>
    <row r="736" spans="1:4" x14ac:dyDescent="0.25">
      <c r="A736" s="1"/>
      <c r="C736" s="9"/>
      <c r="D736" s="5"/>
    </row>
    <row r="737" spans="1:4" x14ac:dyDescent="0.25">
      <c r="A737" s="1"/>
      <c r="C737" s="9"/>
      <c r="D737" s="5"/>
    </row>
    <row r="738" spans="1:4" x14ac:dyDescent="0.25">
      <c r="A738" s="1"/>
      <c r="C738" s="9"/>
      <c r="D738" s="5"/>
    </row>
    <row r="739" spans="1:4" x14ac:dyDescent="0.25">
      <c r="A739" s="1"/>
      <c r="C739" s="9"/>
      <c r="D739" s="5"/>
    </row>
    <row r="740" spans="1:4" x14ac:dyDescent="0.25">
      <c r="A740" s="1"/>
      <c r="C740" s="9"/>
      <c r="D740" s="5"/>
    </row>
    <row r="741" spans="1:4" x14ac:dyDescent="0.25">
      <c r="A741" s="1"/>
      <c r="C741" s="9"/>
      <c r="D741" s="5"/>
    </row>
    <row r="742" spans="1:4" x14ac:dyDescent="0.25">
      <c r="A742" s="1"/>
      <c r="C742" s="9"/>
      <c r="D742" s="5"/>
    </row>
    <row r="743" spans="1:4" x14ac:dyDescent="0.25">
      <c r="A743" s="1"/>
      <c r="C743" s="9"/>
      <c r="D743" s="5"/>
    </row>
    <row r="744" spans="1:4" x14ac:dyDescent="0.25">
      <c r="A744" s="1"/>
      <c r="C744" s="9"/>
      <c r="D744" s="5"/>
    </row>
    <row r="745" spans="1:4" x14ac:dyDescent="0.25">
      <c r="A745" s="1"/>
      <c r="C745" s="9"/>
      <c r="D745" s="5"/>
    </row>
    <row r="746" spans="1:4" x14ac:dyDescent="0.25">
      <c r="A746" s="1"/>
      <c r="C746" s="9"/>
      <c r="D746" s="5"/>
    </row>
    <row r="747" spans="1:4" x14ac:dyDescent="0.25">
      <c r="A747" s="1"/>
      <c r="C747" s="9"/>
      <c r="D747" s="5"/>
    </row>
    <row r="748" spans="1:4" x14ac:dyDescent="0.25">
      <c r="A748" s="1"/>
      <c r="C748" s="9"/>
      <c r="D748" s="5"/>
    </row>
    <row r="749" spans="1:4" x14ac:dyDescent="0.25">
      <c r="A749" s="1"/>
      <c r="C749" s="9"/>
      <c r="D749" s="5"/>
    </row>
    <row r="750" spans="1:4" x14ac:dyDescent="0.25">
      <c r="A750" s="1"/>
      <c r="C750" s="9"/>
      <c r="D750" s="5"/>
    </row>
    <row r="751" spans="1:4" x14ac:dyDescent="0.25">
      <c r="A751" s="1"/>
      <c r="C751" s="9"/>
      <c r="D751" s="5"/>
    </row>
    <row r="752" spans="1:4" x14ac:dyDescent="0.25">
      <c r="A752" s="1"/>
      <c r="C752" s="9"/>
      <c r="D752" s="5"/>
    </row>
    <row r="753" spans="1:4" x14ac:dyDescent="0.25">
      <c r="A753" s="1"/>
      <c r="C753" s="9"/>
      <c r="D753" s="5"/>
    </row>
    <row r="754" spans="1:4" x14ac:dyDescent="0.25">
      <c r="A754" s="1"/>
      <c r="C754" s="9"/>
      <c r="D754" s="5"/>
    </row>
    <row r="755" spans="1:4" x14ac:dyDescent="0.25">
      <c r="A755" s="1"/>
      <c r="C755" s="9"/>
      <c r="D755" s="5"/>
    </row>
    <row r="756" spans="1:4" x14ac:dyDescent="0.25">
      <c r="A756" s="1"/>
      <c r="C756" s="9"/>
      <c r="D756" s="5"/>
    </row>
    <row r="757" spans="1:4" x14ac:dyDescent="0.25">
      <c r="A757" s="1"/>
      <c r="C757" s="9"/>
      <c r="D757" s="5"/>
    </row>
    <row r="758" spans="1:4" x14ac:dyDescent="0.25">
      <c r="A758" s="1"/>
      <c r="C758" s="9"/>
      <c r="D758" s="5"/>
    </row>
    <row r="759" spans="1:4" x14ac:dyDescent="0.25">
      <c r="A759" s="1"/>
      <c r="C759" s="9"/>
      <c r="D759" s="5"/>
    </row>
    <row r="760" spans="1:4" x14ac:dyDescent="0.25">
      <c r="A760" s="1"/>
      <c r="C760" s="9"/>
      <c r="D760" s="5"/>
    </row>
    <row r="761" spans="1:4" x14ac:dyDescent="0.25">
      <c r="A761" s="1"/>
      <c r="C761" s="9"/>
      <c r="D761" s="5"/>
    </row>
    <row r="762" spans="1:4" x14ac:dyDescent="0.25">
      <c r="A762" s="1"/>
      <c r="C762" s="9"/>
      <c r="D762" s="5"/>
    </row>
    <row r="763" spans="1:4" x14ac:dyDescent="0.25">
      <c r="A763" s="1"/>
      <c r="C763" s="9"/>
      <c r="D763" s="5"/>
    </row>
    <row r="764" spans="1:4" x14ac:dyDescent="0.25">
      <c r="A764" s="1"/>
      <c r="C764" s="9"/>
      <c r="D764" s="5"/>
    </row>
    <row r="765" spans="1:4" x14ac:dyDescent="0.25">
      <c r="A765" s="1"/>
      <c r="C765" s="9"/>
      <c r="D765" s="5"/>
    </row>
    <row r="766" spans="1:4" x14ac:dyDescent="0.25">
      <c r="A766" s="1"/>
      <c r="C766" s="9"/>
      <c r="D766" s="5"/>
    </row>
    <row r="767" spans="1:4" x14ac:dyDescent="0.25">
      <c r="A767" s="1"/>
      <c r="C767" s="9"/>
      <c r="D767" s="5"/>
    </row>
    <row r="768" spans="1:4" x14ac:dyDescent="0.25">
      <c r="A768" s="1"/>
      <c r="C768" s="9"/>
      <c r="D768" s="5"/>
    </row>
    <row r="769" spans="1:4" x14ac:dyDescent="0.25">
      <c r="A769" s="1"/>
      <c r="C769" s="9"/>
      <c r="D769" s="5"/>
    </row>
    <row r="770" spans="1:4" x14ac:dyDescent="0.25">
      <c r="A770" s="1"/>
      <c r="C770" s="9"/>
      <c r="D770" s="5"/>
    </row>
    <row r="771" spans="1:4" x14ac:dyDescent="0.25">
      <c r="A771" s="1"/>
      <c r="C771" s="9"/>
      <c r="D771" s="5"/>
    </row>
    <row r="772" spans="1:4" x14ac:dyDescent="0.25">
      <c r="A772" s="1"/>
      <c r="C772" s="9"/>
      <c r="D772" s="5"/>
    </row>
    <row r="773" spans="1:4" x14ac:dyDescent="0.25">
      <c r="A773" s="1"/>
      <c r="C773" s="9"/>
      <c r="D773" s="5"/>
    </row>
    <row r="774" spans="1:4" x14ac:dyDescent="0.25">
      <c r="A774" s="1"/>
      <c r="C774" s="9"/>
      <c r="D774" s="5"/>
    </row>
    <row r="775" spans="1:4" x14ac:dyDescent="0.25">
      <c r="A775" s="1"/>
      <c r="C775" s="9"/>
      <c r="D775" s="5"/>
    </row>
    <row r="776" spans="1:4" x14ac:dyDescent="0.25">
      <c r="A776" s="1"/>
      <c r="C776" s="9"/>
      <c r="D776" s="5"/>
    </row>
    <row r="777" spans="1:4" x14ac:dyDescent="0.25">
      <c r="A777" s="1"/>
      <c r="C777" s="9"/>
      <c r="D777" s="5"/>
    </row>
    <row r="778" spans="1:4" x14ac:dyDescent="0.25">
      <c r="A778" s="1"/>
      <c r="C778" s="9"/>
      <c r="D778" s="5"/>
    </row>
    <row r="779" spans="1:4" x14ac:dyDescent="0.25">
      <c r="A779" s="1"/>
      <c r="C779" s="9"/>
      <c r="D779" s="5"/>
    </row>
    <row r="780" spans="1:4" x14ac:dyDescent="0.25">
      <c r="A780" s="1"/>
      <c r="C780" s="9"/>
      <c r="D780" s="5"/>
    </row>
    <row r="781" spans="1:4" x14ac:dyDescent="0.25">
      <c r="A781" s="1"/>
      <c r="C781" s="9"/>
      <c r="D781" s="5"/>
    </row>
    <row r="782" spans="1:4" x14ac:dyDescent="0.25">
      <c r="A782" s="1"/>
      <c r="C782" s="9"/>
      <c r="D782" s="5"/>
    </row>
    <row r="783" spans="1:4" x14ac:dyDescent="0.25">
      <c r="A783" s="1"/>
      <c r="C783" s="9"/>
      <c r="D783" s="5"/>
    </row>
    <row r="784" spans="1:4" x14ac:dyDescent="0.25">
      <c r="A784" s="1"/>
      <c r="C784" s="9"/>
      <c r="D784" s="5"/>
    </row>
    <row r="785" spans="1:4" x14ac:dyDescent="0.25">
      <c r="A785" s="1"/>
      <c r="C785" s="9"/>
      <c r="D785" s="5"/>
    </row>
    <row r="786" spans="1:4" x14ac:dyDescent="0.25">
      <c r="A786" s="1"/>
      <c r="C786" s="9"/>
      <c r="D786" s="5"/>
    </row>
    <row r="787" spans="1:4" x14ac:dyDescent="0.25">
      <c r="A787" s="1"/>
      <c r="C787" s="9"/>
      <c r="D787" s="5"/>
    </row>
    <row r="788" spans="1:4" x14ac:dyDescent="0.25">
      <c r="A788" s="1"/>
      <c r="C788" s="9"/>
      <c r="D788" s="5"/>
    </row>
    <row r="789" spans="1:4" x14ac:dyDescent="0.25">
      <c r="A789" s="1"/>
      <c r="C789" s="9"/>
      <c r="D789" s="5"/>
    </row>
    <row r="790" spans="1:4" x14ac:dyDescent="0.25">
      <c r="A790" s="1"/>
      <c r="C790" s="9"/>
      <c r="D790" s="5"/>
    </row>
    <row r="791" spans="1:4" x14ac:dyDescent="0.25">
      <c r="A791" s="1"/>
      <c r="C791" s="9"/>
      <c r="D791" s="5"/>
    </row>
    <row r="792" spans="1:4" x14ac:dyDescent="0.25">
      <c r="A792" s="1"/>
      <c r="C792" s="9"/>
      <c r="D792" s="5"/>
    </row>
    <row r="793" spans="1:4" x14ac:dyDescent="0.25">
      <c r="A793" s="1"/>
      <c r="C793" s="9"/>
      <c r="D793" s="5"/>
    </row>
    <row r="794" spans="1:4" x14ac:dyDescent="0.25">
      <c r="A794" s="1"/>
      <c r="C794" s="9"/>
      <c r="D794" s="5"/>
    </row>
    <row r="795" spans="1:4" x14ac:dyDescent="0.25">
      <c r="A795" s="1"/>
      <c r="C795" s="9"/>
      <c r="D795" s="5"/>
    </row>
    <row r="796" spans="1:4" x14ac:dyDescent="0.25">
      <c r="A796" s="1"/>
      <c r="C796" s="9"/>
      <c r="D796" s="5"/>
    </row>
    <row r="797" spans="1:4" x14ac:dyDescent="0.25">
      <c r="A797" s="1"/>
      <c r="C797" s="9"/>
      <c r="D797" s="5"/>
    </row>
    <row r="798" spans="1:4" x14ac:dyDescent="0.25">
      <c r="A798" s="1"/>
      <c r="C798" s="9"/>
      <c r="D798" s="5"/>
    </row>
    <row r="799" spans="1:4" x14ac:dyDescent="0.25">
      <c r="A799" s="1"/>
      <c r="C799" s="9"/>
      <c r="D799" s="5"/>
    </row>
    <row r="800" spans="1:4" x14ac:dyDescent="0.25">
      <c r="A800" s="1"/>
      <c r="C800" s="9"/>
      <c r="D800" s="5"/>
    </row>
    <row r="801" spans="1:4" x14ac:dyDescent="0.25">
      <c r="A801" s="1"/>
      <c r="C801" s="9"/>
      <c r="D801" s="5"/>
    </row>
    <row r="802" spans="1:4" x14ac:dyDescent="0.25">
      <c r="A802" s="1"/>
      <c r="C802" s="9"/>
      <c r="D802" s="5"/>
    </row>
    <row r="803" spans="1:4" x14ac:dyDescent="0.25">
      <c r="A803" s="1"/>
      <c r="C803" s="9"/>
      <c r="D803" s="5"/>
    </row>
    <row r="804" spans="1:4" x14ac:dyDescent="0.25">
      <c r="A804" s="1"/>
      <c r="C804" s="9"/>
      <c r="D804" s="5"/>
    </row>
    <row r="805" spans="1:4" x14ac:dyDescent="0.25">
      <c r="A805" s="1"/>
      <c r="C805" s="9"/>
      <c r="D805" s="5"/>
    </row>
    <row r="806" spans="1:4" x14ac:dyDescent="0.25">
      <c r="A806" s="1"/>
      <c r="C806" s="9"/>
      <c r="D806" s="5"/>
    </row>
    <row r="807" spans="1:4" x14ac:dyDescent="0.25">
      <c r="A807" s="1"/>
      <c r="C807" s="9"/>
      <c r="D807" s="5"/>
    </row>
    <row r="808" spans="1:4" x14ac:dyDescent="0.25">
      <c r="A808" s="1"/>
      <c r="C808" s="9"/>
      <c r="D808" s="5"/>
    </row>
    <row r="809" spans="1:4" x14ac:dyDescent="0.25">
      <c r="A809" s="1"/>
      <c r="C809" s="9"/>
      <c r="D809" s="5"/>
    </row>
    <row r="810" spans="1:4" x14ac:dyDescent="0.25">
      <c r="A810" s="1"/>
      <c r="C810" s="9"/>
      <c r="D810" s="5"/>
    </row>
    <row r="811" spans="1:4" x14ac:dyDescent="0.25">
      <c r="A811" s="1"/>
      <c r="C811" s="9"/>
      <c r="D811" s="5"/>
    </row>
    <row r="812" spans="1:4" x14ac:dyDescent="0.25">
      <c r="A812" s="1"/>
      <c r="C812" s="9"/>
      <c r="D812" s="5"/>
    </row>
    <row r="813" spans="1:4" x14ac:dyDescent="0.25">
      <c r="A813" s="1"/>
      <c r="C813" s="9"/>
      <c r="D813" s="5"/>
    </row>
    <row r="814" spans="1:4" x14ac:dyDescent="0.25">
      <c r="A814" s="1"/>
      <c r="C814" s="9"/>
      <c r="D814" s="5"/>
    </row>
    <row r="815" spans="1:4" x14ac:dyDescent="0.25">
      <c r="A815" s="1"/>
      <c r="C815" s="9"/>
      <c r="D815" s="5"/>
    </row>
    <row r="816" spans="1:4" x14ac:dyDescent="0.25">
      <c r="A816" s="1"/>
      <c r="C816" s="9"/>
      <c r="D816" s="5"/>
    </row>
    <row r="817" spans="1:4" x14ac:dyDescent="0.25">
      <c r="A817" s="1"/>
      <c r="C817" s="9"/>
      <c r="D817" s="5"/>
    </row>
    <row r="818" spans="1:4" x14ac:dyDescent="0.25">
      <c r="A818" s="1"/>
      <c r="C818" s="9"/>
      <c r="D818" s="5"/>
    </row>
    <row r="819" spans="1:4" x14ac:dyDescent="0.25">
      <c r="A819" s="1"/>
      <c r="C819" s="9"/>
      <c r="D819" s="5"/>
    </row>
    <row r="820" spans="1:4" x14ac:dyDescent="0.25">
      <c r="A820" s="1"/>
      <c r="C820" s="9"/>
      <c r="D820" s="5"/>
    </row>
    <row r="821" spans="1:4" x14ac:dyDescent="0.25">
      <c r="A821" s="1"/>
      <c r="C821" s="9"/>
      <c r="D821" s="5"/>
    </row>
    <row r="822" spans="1:4" x14ac:dyDescent="0.25">
      <c r="A822" s="1"/>
      <c r="C822" s="9"/>
      <c r="D822" s="5"/>
    </row>
    <row r="823" spans="1:4" x14ac:dyDescent="0.25">
      <c r="A823" s="1"/>
      <c r="C823" s="9"/>
      <c r="D823" s="5"/>
    </row>
    <row r="824" spans="1:4" x14ac:dyDescent="0.25">
      <c r="A824" s="1"/>
      <c r="C824" s="9"/>
      <c r="D824" s="5"/>
    </row>
    <row r="825" spans="1:4" x14ac:dyDescent="0.25">
      <c r="A825" s="1"/>
      <c r="C825" s="9"/>
      <c r="D825" s="5"/>
    </row>
    <row r="826" spans="1:4" x14ac:dyDescent="0.25">
      <c r="A826" s="1"/>
      <c r="C826" s="9"/>
      <c r="D826" s="5"/>
    </row>
    <row r="827" spans="1:4" x14ac:dyDescent="0.25">
      <c r="A827" s="1"/>
      <c r="C827" s="9"/>
      <c r="D827" s="5"/>
    </row>
    <row r="828" spans="1:4" x14ac:dyDescent="0.25">
      <c r="A828" s="1"/>
      <c r="C828" s="9"/>
      <c r="D828" s="5"/>
    </row>
    <row r="829" spans="1:4" x14ac:dyDescent="0.25">
      <c r="A829" s="1"/>
      <c r="C829" s="9"/>
      <c r="D829" s="5"/>
    </row>
    <row r="830" spans="1:4" x14ac:dyDescent="0.25">
      <c r="A830" s="1"/>
      <c r="C830" s="9"/>
      <c r="D830" s="5"/>
    </row>
    <row r="831" spans="1:4" x14ac:dyDescent="0.25">
      <c r="A831" s="1"/>
      <c r="C831" s="9"/>
      <c r="D831" s="5"/>
    </row>
    <row r="832" spans="1:4" x14ac:dyDescent="0.25">
      <c r="A832" s="1"/>
      <c r="C832" s="9"/>
      <c r="D832" s="5"/>
    </row>
    <row r="833" spans="1:4" x14ac:dyDescent="0.25">
      <c r="A833" s="1"/>
      <c r="C833" s="9"/>
      <c r="D833" s="5"/>
    </row>
    <row r="834" spans="1:4" x14ac:dyDescent="0.25">
      <c r="A834" s="1"/>
      <c r="C834" s="9"/>
      <c r="D834" s="5"/>
    </row>
    <row r="835" spans="1:4" x14ac:dyDescent="0.25">
      <c r="A835" s="1"/>
      <c r="C835" s="9"/>
      <c r="D835" s="5"/>
    </row>
    <row r="836" spans="1:4" x14ac:dyDescent="0.25">
      <c r="A836" s="1"/>
      <c r="C836" s="9"/>
      <c r="D836" s="5"/>
    </row>
    <row r="837" spans="1:4" x14ac:dyDescent="0.25">
      <c r="A837" s="1"/>
      <c r="C837" s="9"/>
      <c r="D837" s="5"/>
    </row>
    <row r="838" spans="1:4" x14ac:dyDescent="0.25">
      <c r="A838" s="1"/>
      <c r="C838" s="9"/>
      <c r="D838" s="5"/>
    </row>
    <row r="839" spans="1:4" x14ac:dyDescent="0.25">
      <c r="A839" s="1"/>
      <c r="C839" s="9"/>
      <c r="D839" s="5"/>
    </row>
    <row r="840" spans="1:4" x14ac:dyDescent="0.25">
      <c r="A840" s="1"/>
      <c r="C840" s="9"/>
      <c r="D840" s="5"/>
    </row>
    <row r="841" spans="1:4" x14ac:dyDescent="0.25">
      <c r="A841" s="1"/>
      <c r="C841" s="9"/>
      <c r="D841" s="5"/>
    </row>
    <row r="842" spans="1:4" x14ac:dyDescent="0.25">
      <c r="A842" s="1"/>
      <c r="C842" s="9"/>
      <c r="D842" s="5"/>
    </row>
    <row r="843" spans="1:4" x14ac:dyDescent="0.25">
      <c r="A843" s="1"/>
      <c r="C843" s="9"/>
      <c r="D843" s="5"/>
    </row>
    <row r="844" spans="1:4" x14ac:dyDescent="0.25">
      <c r="A844" s="1"/>
      <c r="C844" s="9"/>
      <c r="D844" s="5"/>
    </row>
    <row r="845" spans="1:4" x14ac:dyDescent="0.25">
      <c r="A845" s="1"/>
      <c r="C845" s="9"/>
      <c r="D845" s="5"/>
    </row>
    <row r="846" spans="1:4" x14ac:dyDescent="0.25">
      <c r="A846" s="1"/>
      <c r="C846" s="9"/>
      <c r="D846" s="5"/>
    </row>
    <row r="847" spans="1:4" x14ac:dyDescent="0.25">
      <c r="A847" s="1"/>
      <c r="C847" s="9"/>
      <c r="D847" s="5"/>
    </row>
    <row r="848" spans="1:4" x14ac:dyDescent="0.25">
      <c r="A848" s="1"/>
      <c r="C848" s="9"/>
      <c r="D848" s="5"/>
    </row>
    <row r="849" spans="1:4" x14ac:dyDescent="0.25">
      <c r="A849" s="1"/>
      <c r="C849" s="9"/>
      <c r="D849" s="5"/>
    </row>
    <row r="850" spans="1:4" x14ac:dyDescent="0.25">
      <c r="A850" s="1"/>
      <c r="C850" s="9"/>
      <c r="D850" s="5"/>
    </row>
    <row r="851" spans="1:4" x14ac:dyDescent="0.25">
      <c r="A851" s="1"/>
      <c r="C851" s="9"/>
      <c r="D851" s="5"/>
    </row>
    <row r="852" spans="1:4" x14ac:dyDescent="0.25">
      <c r="A852" s="1"/>
      <c r="C852" s="9"/>
      <c r="D852" s="5"/>
    </row>
    <row r="853" spans="1:4" x14ac:dyDescent="0.25">
      <c r="A853" s="1"/>
      <c r="C853" s="9"/>
      <c r="D853" s="5"/>
    </row>
    <row r="854" spans="1:4" x14ac:dyDescent="0.25">
      <c r="A854" s="1"/>
      <c r="C854" s="9"/>
      <c r="D854" s="5"/>
    </row>
    <row r="855" spans="1:4" x14ac:dyDescent="0.25">
      <c r="A855" s="1"/>
      <c r="C855" s="9"/>
      <c r="D855" s="5"/>
    </row>
    <row r="856" spans="1:4" x14ac:dyDescent="0.25">
      <c r="A856" s="1"/>
      <c r="C856" s="9"/>
      <c r="D856" s="5"/>
    </row>
    <row r="857" spans="1:4" x14ac:dyDescent="0.25">
      <c r="A857" s="1"/>
      <c r="C857" s="9"/>
      <c r="D857" s="5"/>
    </row>
    <row r="858" spans="1:4" x14ac:dyDescent="0.25">
      <c r="A858" s="1"/>
      <c r="C858" s="9"/>
      <c r="D858" s="5"/>
    </row>
    <row r="859" spans="1:4" x14ac:dyDescent="0.25">
      <c r="A859" s="1"/>
      <c r="C859" s="9"/>
      <c r="D859" s="5"/>
    </row>
    <row r="860" spans="1:4" x14ac:dyDescent="0.25">
      <c r="A860" s="1"/>
      <c r="C860" s="9"/>
      <c r="D860" s="5"/>
    </row>
    <row r="861" spans="1:4" x14ac:dyDescent="0.25">
      <c r="A861" s="1"/>
      <c r="C861" s="9"/>
      <c r="D861" s="5"/>
    </row>
    <row r="862" spans="1:4" x14ac:dyDescent="0.25">
      <c r="A862" s="1"/>
      <c r="C862" s="9"/>
      <c r="D862" s="5"/>
    </row>
    <row r="863" spans="1:4" x14ac:dyDescent="0.25">
      <c r="A863" s="1"/>
      <c r="C863" s="9"/>
      <c r="D863" s="5"/>
    </row>
    <row r="864" spans="1:4" x14ac:dyDescent="0.25">
      <c r="A864" s="1"/>
      <c r="C864" s="9"/>
      <c r="D864" s="5"/>
    </row>
    <row r="865" spans="1:4" x14ac:dyDescent="0.25">
      <c r="A865" s="1"/>
      <c r="C865" s="9"/>
      <c r="D865" s="5"/>
    </row>
    <row r="866" spans="1:4" x14ac:dyDescent="0.25">
      <c r="A866" s="1"/>
      <c r="C866" s="9"/>
      <c r="D866" s="5"/>
    </row>
    <row r="867" spans="1:4" x14ac:dyDescent="0.25">
      <c r="A867" s="1"/>
      <c r="C867" s="9"/>
      <c r="D867" s="5"/>
    </row>
    <row r="868" spans="1:4" x14ac:dyDescent="0.25">
      <c r="A868" s="1"/>
      <c r="C868" s="9"/>
      <c r="D868" s="5"/>
    </row>
    <row r="869" spans="1:4" x14ac:dyDescent="0.25">
      <c r="A869" s="1"/>
      <c r="C869" s="9"/>
      <c r="D869" s="5"/>
    </row>
    <row r="870" spans="1:4" x14ac:dyDescent="0.25">
      <c r="A870" s="1"/>
      <c r="C870" s="9"/>
      <c r="D870" s="5"/>
    </row>
    <row r="871" spans="1:4" x14ac:dyDescent="0.25">
      <c r="A871" s="1"/>
      <c r="C871" s="9"/>
      <c r="D871" s="5"/>
    </row>
    <row r="872" spans="1:4" x14ac:dyDescent="0.25">
      <c r="A872" s="1"/>
      <c r="C872" s="9"/>
      <c r="D872" s="5"/>
    </row>
    <row r="873" spans="1:4" x14ac:dyDescent="0.25">
      <c r="A873" s="1"/>
      <c r="C873" s="9"/>
      <c r="D873" s="5"/>
    </row>
    <row r="874" spans="1:4" ht="15.75" thickBot="1" x14ac:dyDescent="0.3">
      <c r="A874" s="2"/>
      <c r="B874" s="3"/>
      <c r="C874" s="15"/>
      <c r="D874" s="6"/>
    </row>
    <row r="875" spans="1:4" x14ac:dyDescent="0.25">
      <c r="C875" s="9"/>
    </row>
    <row r="876" spans="1:4" x14ac:dyDescent="0.25">
      <c r="C876" s="9"/>
    </row>
    <row r="877" spans="1:4" x14ac:dyDescent="0.25">
      <c r="C877" s="9"/>
    </row>
    <row r="878" spans="1:4" x14ac:dyDescent="0.25">
      <c r="C878" s="9"/>
    </row>
    <row r="879" spans="1:4" x14ac:dyDescent="0.25">
      <c r="C879" s="9"/>
    </row>
    <row r="880" spans="1:4" x14ac:dyDescent="0.25">
      <c r="C880" s="9"/>
    </row>
    <row r="881" spans="1:3" x14ac:dyDescent="0.25">
      <c r="C881" s="9"/>
    </row>
    <row r="882" spans="1:3" x14ac:dyDescent="0.25">
      <c r="C882" s="9"/>
    </row>
    <row r="883" spans="1:3" x14ac:dyDescent="0.25">
      <c r="C883" s="9"/>
    </row>
    <row r="884" spans="1:3" x14ac:dyDescent="0.25">
      <c r="C884" s="9"/>
    </row>
    <row r="885" spans="1:3" x14ac:dyDescent="0.25">
      <c r="C885" s="9"/>
    </row>
    <row r="886" spans="1:3" x14ac:dyDescent="0.25">
      <c r="C886" s="9"/>
    </row>
    <row r="887" spans="1:3" x14ac:dyDescent="0.25">
      <c r="C887" s="9"/>
    </row>
    <row r="888" spans="1:3" x14ac:dyDescent="0.25">
      <c r="C888" s="9"/>
    </row>
    <row r="889" spans="1:3" s="7" customFormat="1" x14ac:dyDescent="0.25">
      <c r="A889"/>
      <c r="B889"/>
      <c r="C889" s="9"/>
    </row>
    <row r="890" spans="1:3" s="7" customFormat="1" x14ac:dyDescent="0.25">
      <c r="A890"/>
      <c r="B890"/>
      <c r="C890" s="9"/>
    </row>
    <row r="891" spans="1:3" s="7" customFormat="1" x14ac:dyDescent="0.25">
      <c r="A891"/>
      <c r="B891"/>
      <c r="C891" s="9"/>
    </row>
    <row r="892" spans="1:3" s="7" customFormat="1" x14ac:dyDescent="0.25">
      <c r="A892"/>
      <c r="B892"/>
      <c r="C892" s="9"/>
    </row>
    <row r="893" spans="1:3" s="7" customFormat="1" x14ac:dyDescent="0.25">
      <c r="A893"/>
      <c r="B893"/>
      <c r="C893" s="9"/>
    </row>
  </sheetData>
  <mergeCells count="2">
    <mergeCell ref="A1:B1"/>
    <mergeCell ref="A2:D2"/>
  </mergeCells>
  <conditionalFormatting sqref="D1:D4 D6:D9 D11:D19 D22:D29 D38 D40 D42:D43 D45:D50 D52:D54 D56 D58:D62 D70:D72 D74:D75 D78:D79 D83:D86 D93 D95 D97 D99:D106 D110 D112:D114 D116 D118:D119 D121 D123:D125 D131:D135 D138:D140 D149:D150 D156:D158 D165 D179 D182:D183 D191 D195:D200 D205 D208:D214 D217:D219 D228:D229 D237 D241 D252:D255 D257 D259:D265 D267:D268 D273:D274 D286:D288 D291:D292 D301:D305 D307 D311:D312 D319 D322:D323 D328 D331:D339 D345:D346 D354 D356:D359 D362:D363 D366 D368:D371 D374:D375 D377:D380 D385 D387 D389 D391:D392 D394 D420:D421 D423 D430 D434 D440:D442 D449 D452:D454 D456:D459 D462:D463 D465:D466 D469 D475:D477 D481:D485 D487 D492:D498 D502 D504:D505 D507:D514 D516:D522 D524:D526 D528:D529 D532:D538 D540:D1048576">
    <cfRule type="duplicateValues" dxfId="15" priority="3"/>
  </conditionalFormatting>
  <conditionalFormatting sqref="D92">
    <cfRule type="duplicateValues" dxfId="14" priority="6"/>
  </conditionalFormatting>
  <conditionalFormatting sqref="D127:D130">
    <cfRule type="duplicateValues" dxfId="13" priority="2"/>
  </conditionalFormatting>
  <conditionalFormatting sqref="D154:D158">
    <cfRule type="duplicateValues" dxfId="12" priority="1"/>
  </conditionalFormatting>
  <conditionalFormatting sqref="D162:D163">
    <cfRule type="duplicateValues" dxfId="11" priority="5"/>
  </conditionalFormatting>
  <conditionalFormatting sqref="D230">
    <cfRule type="duplicateValues" dxfId="10" priority="7"/>
  </conditionalFormatting>
  <conditionalFormatting sqref="D285">
    <cfRule type="duplicateValues" dxfId="9" priority="4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38"/>
  <sheetViews>
    <sheetView workbookViewId="0">
      <selection activeCell="B28" sqref="B28"/>
    </sheetView>
  </sheetViews>
  <sheetFormatPr baseColWidth="10" defaultRowHeight="15" x14ac:dyDescent="0.25"/>
  <cols>
    <col min="1" max="1" width="37.7109375" customWidth="1"/>
    <col min="2" max="2" width="61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2077</v>
      </c>
      <c r="B1" s="36"/>
      <c r="C1" s="8"/>
      <c r="D1" s="4"/>
    </row>
    <row r="2" spans="1:4" ht="31.15" customHeight="1" thickBot="1" x14ac:dyDescent="0.3">
      <c r="A2" s="33" t="s">
        <v>1651</v>
      </c>
      <c r="B2" s="34"/>
      <c r="C2" s="34"/>
      <c r="D2" s="35"/>
    </row>
    <row r="3" spans="1:4" ht="21" customHeight="1" thickBot="1" x14ac:dyDescent="0.3">
      <c r="A3" s="11" t="s">
        <v>9</v>
      </c>
      <c r="B3" s="12" t="s">
        <v>2</v>
      </c>
      <c r="C3" s="13" t="s">
        <v>3</v>
      </c>
      <c r="D3" s="14" t="s">
        <v>4</v>
      </c>
    </row>
    <row r="4" spans="1:4" x14ac:dyDescent="0.25">
      <c r="A4" s="1" t="s">
        <v>214</v>
      </c>
      <c r="B4" t="s">
        <v>1652</v>
      </c>
      <c r="C4" s="9">
        <v>43839</v>
      </c>
      <c r="D4" s="5">
        <v>10</v>
      </c>
    </row>
    <row r="5" spans="1:4" x14ac:dyDescent="0.25">
      <c r="A5" s="1" t="s">
        <v>6</v>
      </c>
      <c r="B5" t="s">
        <v>1653</v>
      </c>
      <c r="C5" s="9">
        <v>43845</v>
      </c>
      <c r="D5" s="5">
        <v>25000</v>
      </c>
    </row>
    <row r="6" spans="1:4" x14ac:dyDescent="0.25">
      <c r="A6" s="1" t="s">
        <v>6</v>
      </c>
      <c r="B6" t="s">
        <v>1654</v>
      </c>
      <c r="C6" s="9">
        <v>43852</v>
      </c>
      <c r="D6" s="5">
        <v>42950</v>
      </c>
    </row>
    <row r="7" spans="1:4" x14ac:dyDescent="0.25">
      <c r="A7" s="1" t="s">
        <v>1655</v>
      </c>
      <c r="B7" t="s">
        <v>1659</v>
      </c>
      <c r="C7" s="9">
        <v>43865</v>
      </c>
      <c r="D7" s="5">
        <v>12098.09</v>
      </c>
    </row>
    <row r="8" spans="1:4" x14ac:dyDescent="0.25">
      <c r="A8" s="1" t="s">
        <v>6</v>
      </c>
      <c r="B8" t="s">
        <v>1656</v>
      </c>
      <c r="C8" s="9">
        <v>43868</v>
      </c>
      <c r="D8" s="5">
        <v>170284</v>
      </c>
    </row>
    <row r="9" spans="1:4" x14ac:dyDescent="0.25">
      <c r="A9" s="1" t="s">
        <v>215</v>
      </c>
      <c r="B9" t="s">
        <v>218</v>
      </c>
      <c r="C9" s="9">
        <v>43881</v>
      </c>
      <c r="D9" s="5">
        <v>38883.480000000003</v>
      </c>
    </row>
    <row r="10" spans="1:4" x14ac:dyDescent="0.25">
      <c r="A10" s="1" t="s">
        <v>215</v>
      </c>
      <c r="B10" t="s">
        <v>218</v>
      </c>
      <c r="C10" s="9">
        <v>43882</v>
      </c>
      <c r="D10" s="5">
        <v>6823.05</v>
      </c>
    </row>
    <row r="11" spans="1:4" x14ac:dyDescent="0.25">
      <c r="A11" s="1" t="s">
        <v>382</v>
      </c>
      <c r="B11" t="s">
        <v>1660</v>
      </c>
      <c r="C11" s="9">
        <v>43888</v>
      </c>
      <c r="D11" s="5">
        <v>22482.26</v>
      </c>
    </row>
    <row r="12" spans="1:4" x14ac:dyDescent="0.25">
      <c r="A12" s="1" t="s">
        <v>1657</v>
      </c>
      <c r="B12" t="s">
        <v>1658</v>
      </c>
      <c r="C12" s="9">
        <v>43889</v>
      </c>
      <c r="D12" s="5">
        <v>1019.93</v>
      </c>
    </row>
    <row r="13" spans="1:4" x14ac:dyDescent="0.25">
      <c r="A13" s="1" t="s">
        <v>215</v>
      </c>
      <c r="B13" t="s">
        <v>218</v>
      </c>
      <c r="C13" s="9">
        <v>43927</v>
      </c>
      <c r="D13" s="5">
        <v>4408.6099999999997</v>
      </c>
    </row>
    <row r="14" spans="1:4" x14ac:dyDescent="0.25">
      <c r="A14" s="1" t="s">
        <v>215</v>
      </c>
      <c r="B14" t="s">
        <v>218</v>
      </c>
      <c r="C14" s="9">
        <v>43965</v>
      </c>
      <c r="D14" s="5">
        <v>4982.82</v>
      </c>
    </row>
    <row r="15" spans="1:4" x14ac:dyDescent="0.25">
      <c r="A15" s="1" t="s">
        <v>215</v>
      </c>
      <c r="B15" t="s">
        <v>218</v>
      </c>
      <c r="C15" s="9">
        <v>43965</v>
      </c>
      <c r="D15" s="5">
        <v>39343.01</v>
      </c>
    </row>
    <row r="16" spans="1:4" x14ac:dyDescent="0.25">
      <c r="A16" s="1" t="s">
        <v>215</v>
      </c>
      <c r="B16" t="s">
        <v>218</v>
      </c>
      <c r="C16" s="9">
        <v>43991</v>
      </c>
      <c r="D16" s="5">
        <v>10413.879999999999</v>
      </c>
    </row>
    <row r="17" spans="1:4" x14ac:dyDescent="0.25">
      <c r="A17" s="1" t="s">
        <v>1802</v>
      </c>
      <c r="B17" t="s">
        <v>1803</v>
      </c>
      <c r="C17" s="9">
        <v>43999</v>
      </c>
      <c r="D17" s="5">
        <v>137.72</v>
      </c>
    </row>
    <row r="18" spans="1:4" x14ac:dyDescent="0.25">
      <c r="A18" s="1" t="s">
        <v>382</v>
      </c>
      <c r="B18" t="s">
        <v>1887</v>
      </c>
      <c r="C18" s="9">
        <v>44019</v>
      </c>
      <c r="D18" s="5">
        <v>24514.76</v>
      </c>
    </row>
    <row r="19" spans="1:4" x14ac:dyDescent="0.25">
      <c r="A19" s="1" t="s">
        <v>1888</v>
      </c>
      <c r="B19" t="s">
        <v>1889</v>
      </c>
      <c r="C19" s="9">
        <v>44032</v>
      </c>
      <c r="D19" s="5">
        <v>2129.34</v>
      </c>
    </row>
    <row r="20" spans="1:4" x14ac:dyDescent="0.25">
      <c r="A20" s="1" t="s">
        <v>215</v>
      </c>
      <c r="B20" t="s">
        <v>218</v>
      </c>
      <c r="C20" s="9">
        <v>44044</v>
      </c>
      <c r="D20" s="5">
        <v>7298.86</v>
      </c>
    </row>
    <row r="21" spans="1:4" x14ac:dyDescent="0.25">
      <c r="A21" s="1" t="s">
        <v>6</v>
      </c>
      <c r="B21" t="s">
        <v>1890</v>
      </c>
      <c r="C21" s="9">
        <v>44050</v>
      </c>
      <c r="D21" s="5">
        <v>19750</v>
      </c>
    </row>
    <row r="22" spans="1:4" x14ac:dyDescent="0.25">
      <c r="A22" s="1" t="s">
        <v>215</v>
      </c>
      <c r="B22" t="s">
        <v>218</v>
      </c>
      <c r="C22" s="9">
        <v>44075</v>
      </c>
      <c r="D22" s="5">
        <v>4813.4399999999996</v>
      </c>
    </row>
    <row r="23" spans="1:4" x14ac:dyDescent="0.25">
      <c r="A23" s="1" t="s">
        <v>1938</v>
      </c>
      <c r="B23" t="s">
        <v>1939</v>
      </c>
      <c r="C23" s="9">
        <v>44090</v>
      </c>
      <c r="D23" s="5">
        <v>435000</v>
      </c>
    </row>
    <row r="24" spans="1:4" x14ac:dyDescent="0.25">
      <c r="A24" s="1" t="s">
        <v>215</v>
      </c>
      <c r="B24" t="s">
        <v>218</v>
      </c>
      <c r="C24" s="9">
        <v>44095</v>
      </c>
      <c r="D24" s="5">
        <v>6661.95</v>
      </c>
    </row>
    <row r="25" spans="1:4" x14ac:dyDescent="0.25">
      <c r="A25" s="1" t="s">
        <v>1992</v>
      </c>
      <c r="B25" t="s">
        <v>1993</v>
      </c>
      <c r="C25" s="9">
        <v>44135</v>
      </c>
      <c r="D25" s="5">
        <v>11858</v>
      </c>
    </row>
    <row r="26" spans="1:4" x14ac:dyDescent="0.25">
      <c r="A26" s="1" t="s">
        <v>6</v>
      </c>
      <c r="B26" t="s">
        <v>2031</v>
      </c>
      <c r="C26" s="9">
        <v>44139</v>
      </c>
      <c r="D26" s="5">
        <v>21086</v>
      </c>
    </row>
    <row r="27" spans="1:4" x14ac:dyDescent="0.25">
      <c r="A27" s="1" t="s">
        <v>214</v>
      </c>
      <c r="B27" t="s">
        <v>1652</v>
      </c>
      <c r="C27" s="9">
        <v>44145</v>
      </c>
      <c r="D27" s="5">
        <v>1320.22</v>
      </c>
    </row>
    <row r="28" spans="1:4" x14ac:dyDescent="0.25">
      <c r="A28" s="1" t="s">
        <v>215</v>
      </c>
      <c r="B28" t="s">
        <v>218</v>
      </c>
      <c r="C28" s="9">
        <v>44146</v>
      </c>
      <c r="D28" s="5">
        <v>44582.51</v>
      </c>
    </row>
    <row r="29" spans="1:4" x14ac:dyDescent="0.25">
      <c r="A29" s="1" t="s">
        <v>6</v>
      </c>
      <c r="B29" t="s">
        <v>2032</v>
      </c>
      <c r="C29" s="9">
        <v>44153</v>
      </c>
      <c r="D29" s="5">
        <v>458060</v>
      </c>
    </row>
    <row r="30" spans="1:4" x14ac:dyDescent="0.25">
      <c r="A30" s="1" t="s">
        <v>6</v>
      </c>
      <c r="B30" t="s">
        <v>2075</v>
      </c>
      <c r="C30" s="9">
        <v>44179</v>
      </c>
      <c r="D30" s="5">
        <v>100000</v>
      </c>
    </row>
    <row r="31" spans="1:4" x14ac:dyDescent="0.25">
      <c r="A31" s="1" t="s">
        <v>214</v>
      </c>
      <c r="B31" t="s">
        <v>1652</v>
      </c>
      <c r="C31" s="9">
        <v>44180</v>
      </c>
      <c r="D31" s="5">
        <v>176.81</v>
      </c>
    </row>
    <row r="32" spans="1:4" x14ac:dyDescent="0.25">
      <c r="A32" s="1"/>
      <c r="C32" s="9"/>
      <c r="D32" s="5"/>
    </row>
    <row r="33" spans="1:4" x14ac:dyDescent="0.25">
      <c r="A33" s="1"/>
      <c r="C33" s="9"/>
      <c r="D33" s="5"/>
    </row>
    <row r="34" spans="1:4" x14ac:dyDescent="0.25">
      <c r="A34" s="1"/>
      <c r="C34" s="9"/>
      <c r="D34" s="5"/>
    </row>
    <row r="35" spans="1:4" x14ac:dyDescent="0.25">
      <c r="A35" s="1"/>
      <c r="C35" s="9"/>
      <c r="D35" s="5"/>
    </row>
    <row r="36" spans="1:4" x14ac:dyDescent="0.25">
      <c r="A36" s="1"/>
      <c r="C36" s="9"/>
      <c r="D36" s="5"/>
    </row>
    <row r="37" spans="1:4" x14ac:dyDescent="0.25">
      <c r="A37" s="1"/>
      <c r="C37" s="9"/>
      <c r="D37" s="5"/>
    </row>
    <row r="38" spans="1:4" x14ac:dyDescent="0.25">
      <c r="A38" s="1"/>
      <c r="C38" s="9"/>
      <c r="D38" s="5"/>
    </row>
    <row r="39" spans="1:4" x14ac:dyDescent="0.25">
      <c r="A39" s="1"/>
      <c r="C39" s="9"/>
      <c r="D39" s="5"/>
    </row>
    <row r="40" spans="1:4" x14ac:dyDescent="0.25">
      <c r="A40" s="1"/>
      <c r="C40" s="9"/>
      <c r="D40" s="5"/>
    </row>
    <row r="41" spans="1:4" x14ac:dyDescent="0.25">
      <c r="A41" s="1"/>
      <c r="C41" s="9"/>
      <c r="D41" s="5"/>
    </row>
    <row r="42" spans="1:4" x14ac:dyDescent="0.25">
      <c r="A42" s="1"/>
      <c r="C42" s="9"/>
      <c r="D42" s="5"/>
    </row>
    <row r="43" spans="1:4" x14ac:dyDescent="0.25">
      <c r="A43" s="1"/>
      <c r="C43" s="9"/>
      <c r="D43" s="5"/>
    </row>
    <row r="44" spans="1:4" x14ac:dyDescent="0.25">
      <c r="A44" s="1"/>
      <c r="C44" s="9"/>
      <c r="D44" s="5"/>
    </row>
    <row r="45" spans="1:4" x14ac:dyDescent="0.25">
      <c r="A45" s="1"/>
      <c r="C45" s="9"/>
      <c r="D45" s="5"/>
    </row>
    <row r="46" spans="1:4" x14ac:dyDescent="0.25">
      <c r="A46" s="1"/>
      <c r="C46" s="9"/>
      <c r="D46" s="5"/>
    </row>
    <row r="47" spans="1:4" x14ac:dyDescent="0.25">
      <c r="A47" s="1"/>
      <c r="C47" s="9"/>
      <c r="D47" s="5"/>
    </row>
    <row r="48" spans="1:4" x14ac:dyDescent="0.25">
      <c r="A48" s="1"/>
      <c r="C48" s="9"/>
      <c r="D48" s="5"/>
    </row>
    <row r="49" spans="1:4" x14ac:dyDescent="0.25">
      <c r="A49" s="1"/>
      <c r="C49" s="9"/>
      <c r="D49" s="5"/>
    </row>
    <row r="50" spans="1:4" x14ac:dyDescent="0.25">
      <c r="A50" s="1"/>
      <c r="C50" s="9"/>
      <c r="D50" s="5"/>
    </row>
    <row r="51" spans="1:4" x14ac:dyDescent="0.25">
      <c r="A51" s="1"/>
      <c r="C51" s="9"/>
      <c r="D51" s="5"/>
    </row>
    <row r="52" spans="1:4" x14ac:dyDescent="0.25">
      <c r="A52" s="1"/>
      <c r="C52" s="9"/>
      <c r="D52" s="5"/>
    </row>
    <row r="53" spans="1:4" x14ac:dyDescent="0.25">
      <c r="A53" s="1"/>
      <c r="C53" s="9"/>
      <c r="D53" s="5"/>
    </row>
    <row r="54" spans="1:4" x14ac:dyDescent="0.25">
      <c r="A54" s="1"/>
      <c r="C54" s="9"/>
      <c r="D54" s="5"/>
    </row>
    <row r="55" spans="1:4" x14ac:dyDescent="0.25">
      <c r="A55" s="1"/>
      <c r="C55" s="9"/>
      <c r="D55" s="5"/>
    </row>
    <row r="56" spans="1:4" x14ac:dyDescent="0.25">
      <c r="A56" s="1"/>
      <c r="C56" s="9"/>
      <c r="D56" s="5"/>
    </row>
    <row r="57" spans="1:4" x14ac:dyDescent="0.25">
      <c r="A57" s="1"/>
      <c r="C57" s="9"/>
      <c r="D57" s="5"/>
    </row>
    <row r="58" spans="1:4" x14ac:dyDescent="0.25">
      <c r="A58" s="1"/>
      <c r="C58" s="9"/>
      <c r="D58" s="5"/>
    </row>
    <row r="59" spans="1:4" x14ac:dyDescent="0.25">
      <c r="A59" s="1"/>
      <c r="C59" s="9"/>
      <c r="D59" s="5"/>
    </row>
    <row r="60" spans="1:4" x14ac:dyDescent="0.25">
      <c r="A60" s="1"/>
      <c r="C60" s="9"/>
      <c r="D60" s="5"/>
    </row>
    <row r="61" spans="1:4" x14ac:dyDescent="0.25">
      <c r="A61" s="1"/>
      <c r="C61" s="9"/>
      <c r="D61" s="5"/>
    </row>
    <row r="62" spans="1:4" x14ac:dyDescent="0.25">
      <c r="A62" s="1"/>
      <c r="C62" s="9"/>
      <c r="D62" s="5"/>
    </row>
    <row r="63" spans="1:4" x14ac:dyDescent="0.25">
      <c r="A63" s="1"/>
      <c r="C63" s="9"/>
      <c r="D63" s="5"/>
    </row>
    <row r="64" spans="1:4" x14ac:dyDescent="0.25">
      <c r="A64" s="1"/>
      <c r="C64" s="9"/>
      <c r="D64" s="5"/>
    </row>
    <row r="65" spans="1:4" x14ac:dyDescent="0.25">
      <c r="A65" s="1"/>
      <c r="C65" s="9"/>
      <c r="D65" s="5"/>
    </row>
    <row r="66" spans="1:4" x14ac:dyDescent="0.25">
      <c r="A66" s="1"/>
      <c r="C66" s="9"/>
      <c r="D66" s="5"/>
    </row>
    <row r="67" spans="1:4" x14ac:dyDescent="0.25">
      <c r="A67" s="1"/>
      <c r="C67" s="9"/>
      <c r="D67" s="5"/>
    </row>
    <row r="68" spans="1:4" x14ac:dyDescent="0.25">
      <c r="A68" s="1"/>
      <c r="C68" s="9"/>
      <c r="D68" s="5"/>
    </row>
    <row r="69" spans="1:4" x14ac:dyDescent="0.25">
      <c r="A69" s="1"/>
      <c r="C69" s="9"/>
      <c r="D69" s="5"/>
    </row>
    <row r="70" spans="1:4" x14ac:dyDescent="0.25">
      <c r="A70" s="1"/>
      <c r="C70" s="9"/>
      <c r="D70" s="5"/>
    </row>
    <row r="71" spans="1:4" x14ac:dyDescent="0.25">
      <c r="A71" s="1"/>
      <c r="C71" s="9"/>
      <c r="D71" s="5"/>
    </row>
    <row r="72" spans="1:4" x14ac:dyDescent="0.25">
      <c r="A72" s="1"/>
      <c r="C72" s="9"/>
      <c r="D72" s="5"/>
    </row>
    <row r="73" spans="1:4" x14ac:dyDescent="0.25">
      <c r="A73" s="1"/>
      <c r="C73" s="9"/>
      <c r="D73" s="5"/>
    </row>
    <row r="74" spans="1:4" x14ac:dyDescent="0.25">
      <c r="A74" s="1"/>
      <c r="C74" s="9"/>
      <c r="D74" s="5"/>
    </row>
    <row r="75" spans="1:4" x14ac:dyDescent="0.25">
      <c r="A75" s="1"/>
      <c r="C75" s="9"/>
      <c r="D75" s="5"/>
    </row>
    <row r="76" spans="1:4" x14ac:dyDescent="0.25">
      <c r="A76" s="1"/>
      <c r="C76" s="9"/>
      <c r="D76" s="5"/>
    </row>
    <row r="77" spans="1:4" x14ac:dyDescent="0.25">
      <c r="A77" s="1"/>
      <c r="C77" s="9"/>
      <c r="D77" s="5"/>
    </row>
    <row r="78" spans="1:4" x14ac:dyDescent="0.25">
      <c r="A78" s="1"/>
      <c r="C78" s="9"/>
      <c r="D78" s="5"/>
    </row>
    <row r="79" spans="1:4" x14ac:dyDescent="0.25">
      <c r="A79" s="1"/>
      <c r="C79" s="9"/>
      <c r="D79" s="5"/>
    </row>
    <row r="80" spans="1:4" x14ac:dyDescent="0.25">
      <c r="A80" s="1"/>
      <c r="C80" s="9"/>
      <c r="D80" s="5"/>
    </row>
    <row r="81" spans="1:4" x14ac:dyDescent="0.25">
      <c r="A81" s="1"/>
      <c r="C81" s="9"/>
      <c r="D81" s="5"/>
    </row>
    <row r="82" spans="1:4" x14ac:dyDescent="0.25">
      <c r="A82" s="1"/>
      <c r="C82" s="9"/>
      <c r="D82" s="5"/>
    </row>
    <row r="83" spans="1:4" x14ac:dyDescent="0.25">
      <c r="A83" s="1"/>
      <c r="C83" s="9"/>
      <c r="D83" s="5"/>
    </row>
    <row r="84" spans="1:4" x14ac:dyDescent="0.25">
      <c r="A84" s="1"/>
      <c r="C84" s="9"/>
      <c r="D84" s="5"/>
    </row>
    <row r="85" spans="1:4" x14ac:dyDescent="0.25">
      <c r="A85" s="1"/>
      <c r="C85" s="9"/>
      <c r="D85" s="5"/>
    </row>
    <row r="86" spans="1:4" x14ac:dyDescent="0.25">
      <c r="A86" s="1"/>
      <c r="C86" s="9"/>
      <c r="D86" s="5"/>
    </row>
    <row r="87" spans="1:4" x14ac:dyDescent="0.25">
      <c r="A87" s="1"/>
      <c r="C87" s="9"/>
      <c r="D87" s="5"/>
    </row>
    <row r="88" spans="1:4" x14ac:dyDescent="0.25">
      <c r="A88" s="1"/>
      <c r="C88" s="9"/>
      <c r="D88" s="5"/>
    </row>
    <row r="89" spans="1:4" x14ac:dyDescent="0.25">
      <c r="A89" s="1"/>
      <c r="C89" s="9"/>
      <c r="D89" s="5"/>
    </row>
    <row r="90" spans="1:4" x14ac:dyDescent="0.25">
      <c r="A90" s="1"/>
      <c r="C90" s="9"/>
      <c r="D90" s="5"/>
    </row>
    <row r="91" spans="1:4" x14ac:dyDescent="0.25">
      <c r="A91" s="1"/>
      <c r="C91" s="9"/>
      <c r="D91" s="5"/>
    </row>
    <row r="92" spans="1:4" x14ac:dyDescent="0.25">
      <c r="A92" s="1"/>
      <c r="D92" s="5"/>
    </row>
    <row r="93" spans="1:4" x14ac:dyDescent="0.25">
      <c r="A93" s="1"/>
      <c r="D93" s="5"/>
    </row>
    <row r="94" spans="1:4" x14ac:dyDescent="0.25">
      <c r="A94" s="1"/>
      <c r="D94" s="5"/>
    </row>
    <row r="95" spans="1:4" x14ac:dyDescent="0.25">
      <c r="A95" s="1"/>
      <c r="D95" s="5"/>
    </row>
    <row r="96" spans="1:4" x14ac:dyDescent="0.25">
      <c r="A96" s="1"/>
      <c r="D96" s="5"/>
    </row>
    <row r="97" spans="1:4" x14ac:dyDescent="0.25">
      <c r="A97" s="1"/>
      <c r="D97" s="5"/>
    </row>
    <row r="98" spans="1:4" x14ac:dyDescent="0.25">
      <c r="A98" s="1"/>
      <c r="D98" s="5"/>
    </row>
    <row r="99" spans="1:4" x14ac:dyDescent="0.25">
      <c r="A99" s="1"/>
      <c r="D99" s="5"/>
    </row>
    <row r="100" spans="1:4" x14ac:dyDescent="0.25">
      <c r="A100" s="1"/>
      <c r="D100" s="5"/>
    </row>
    <row r="101" spans="1:4" x14ac:dyDescent="0.25">
      <c r="A101" s="1"/>
      <c r="D101" s="5"/>
    </row>
    <row r="102" spans="1:4" x14ac:dyDescent="0.25">
      <c r="A102" s="1"/>
      <c r="D102" s="5"/>
    </row>
    <row r="103" spans="1:4" x14ac:dyDescent="0.25">
      <c r="A103" s="1"/>
      <c r="D103" s="5"/>
    </row>
    <row r="104" spans="1:4" x14ac:dyDescent="0.25">
      <c r="A104" s="1"/>
      <c r="D104" s="5"/>
    </row>
    <row r="105" spans="1:4" x14ac:dyDescent="0.25">
      <c r="A105" s="1"/>
      <c r="D105" s="5"/>
    </row>
    <row r="106" spans="1:4" x14ac:dyDescent="0.25">
      <c r="A106" s="1"/>
      <c r="D106" s="5"/>
    </row>
    <row r="107" spans="1:4" x14ac:dyDescent="0.25">
      <c r="A107" s="1"/>
      <c r="D107" s="5"/>
    </row>
    <row r="108" spans="1:4" x14ac:dyDescent="0.25">
      <c r="A108" s="1"/>
      <c r="D108" s="5"/>
    </row>
    <row r="109" spans="1:4" x14ac:dyDescent="0.25">
      <c r="A109" s="1"/>
      <c r="D109" s="5"/>
    </row>
    <row r="110" spans="1:4" x14ac:dyDescent="0.25">
      <c r="A110" s="1"/>
      <c r="D110" s="5"/>
    </row>
    <row r="111" spans="1:4" x14ac:dyDescent="0.25">
      <c r="A111" s="1"/>
      <c r="D111" s="5"/>
    </row>
    <row r="112" spans="1:4" x14ac:dyDescent="0.25">
      <c r="A112" s="1"/>
      <c r="D112" s="5"/>
    </row>
    <row r="113" spans="1:4" x14ac:dyDescent="0.25">
      <c r="A113" s="1"/>
      <c r="D113" s="5"/>
    </row>
    <row r="114" spans="1:4" x14ac:dyDescent="0.25">
      <c r="A114" s="1"/>
      <c r="D114" s="5"/>
    </row>
    <row r="115" spans="1:4" x14ac:dyDescent="0.25">
      <c r="A115" s="1"/>
      <c r="D115" s="5"/>
    </row>
    <row r="116" spans="1:4" x14ac:dyDescent="0.25">
      <c r="A116" s="1"/>
      <c r="D116" s="5"/>
    </row>
    <row r="117" spans="1:4" x14ac:dyDescent="0.25">
      <c r="A117" s="1"/>
      <c r="D117" s="5"/>
    </row>
    <row r="118" spans="1:4" x14ac:dyDescent="0.25">
      <c r="A118" s="1"/>
      <c r="D118" s="5"/>
    </row>
    <row r="119" spans="1:4" x14ac:dyDescent="0.25">
      <c r="A119" s="1"/>
      <c r="D119" s="5"/>
    </row>
    <row r="120" spans="1:4" x14ac:dyDescent="0.25">
      <c r="A120" s="1"/>
      <c r="D120" s="5"/>
    </row>
    <row r="121" spans="1:4" x14ac:dyDescent="0.25">
      <c r="A121" s="1"/>
      <c r="D121" s="5"/>
    </row>
    <row r="122" spans="1:4" x14ac:dyDescent="0.25">
      <c r="A122" s="1"/>
      <c r="D122" s="5"/>
    </row>
    <row r="123" spans="1:4" x14ac:dyDescent="0.25">
      <c r="A123" s="1"/>
      <c r="D123" s="5"/>
    </row>
    <row r="124" spans="1:4" x14ac:dyDescent="0.25">
      <c r="A124" s="1"/>
      <c r="D124" s="5"/>
    </row>
    <row r="125" spans="1:4" x14ac:dyDescent="0.25">
      <c r="A125" s="1"/>
      <c r="D125" s="5"/>
    </row>
    <row r="126" spans="1:4" x14ac:dyDescent="0.25">
      <c r="A126" s="1"/>
      <c r="D126" s="5"/>
    </row>
    <row r="127" spans="1:4" x14ac:dyDescent="0.25">
      <c r="A127" s="1"/>
      <c r="D127" s="5"/>
    </row>
    <row r="128" spans="1:4" x14ac:dyDescent="0.25">
      <c r="A128" s="1"/>
      <c r="D128" s="5"/>
    </row>
    <row r="129" spans="1:4" x14ac:dyDescent="0.25">
      <c r="A129" s="1"/>
      <c r="D129" s="5"/>
    </row>
    <row r="130" spans="1:4" x14ac:dyDescent="0.25">
      <c r="A130" s="1"/>
      <c r="D130" s="5"/>
    </row>
    <row r="131" spans="1:4" x14ac:dyDescent="0.25">
      <c r="A131" s="1"/>
      <c r="D131" s="5"/>
    </row>
    <row r="132" spans="1:4" x14ac:dyDescent="0.25">
      <c r="A132" s="1"/>
      <c r="D132" s="5"/>
    </row>
    <row r="133" spans="1:4" x14ac:dyDescent="0.25">
      <c r="A133" s="1"/>
      <c r="D133" s="5"/>
    </row>
    <row r="134" spans="1:4" x14ac:dyDescent="0.25">
      <c r="A134" s="1"/>
      <c r="D134" s="5"/>
    </row>
    <row r="135" spans="1:4" x14ac:dyDescent="0.25">
      <c r="A135" s="1"/>
      <c r="D135" s="5"/>
    </row>
    <row r="136" spans="1:4" x14ac:dyDescent="0.25">
      <c r="A136" s="1"/>
      <c r="D136" s="5"/>
    </row>
    <row r="137" spans="1:4" x14ac:dyDescent="0.25">
      <c r="A137" s="1"/>
      <c r="D137" s="5"/>
    </row>
    <row r="138" spans="1:4" x14ac:dyDescent="0.25">
      <c r="A138" s="1"/>
      <c r="D138" s="5"/>
    </row>
    <row r="139" spans="1:4" x14ac:dyDescent="0.25">
      <c r="A139" s="1"/>
      <c r="D139" s="5"/>
    </row>
    <row r="140" spans="1:4" x14ac:dyDescent="0.25">
      <c r="A140" s="1"/>
      <c r="D140" s="5"/>
    </row>
    <row r="141" spans="1:4" x14ac:dyDescent="0.25">
      <c r="A141" s="1"/>
      <c r="D141" s="5"/>
    </row>
    <row r="142" spans="1:4" x14ac:dyDescent="0.25">
      <c r="A142" s="1"/>
      <c r="D142" s="5"/>
    </row>
    <row r="143" spans="1:4" x14ac:dyDescent="0.25">
      <c r="A143" s="1"/>
      <c r="D143" s="5"/>
    </row>
    <row r="144" spans="1:4" x14ac:dyDescent="0.25">
      <c r="A144" s="1"/>
      <c r="D144" s="5"/>
    </row>
    <row r="145" spans="1:4" x14ac:dyDescent="0.25">
      <c r="A145" s="1"/>
      <c r="D145" s="5"/>
    </row>
    <row r="146" spans="1:4" x14ac:dyDescent="0.25">
      <c r="A146" s="1"/>
      <c r="D146" s="5"/>
    </row>
    <row r="147" spans="1:4" x14ac:dyDescent="0.25">
      <c r="A147" s="1"/>
      <c r="D147" s="5"/>
    </row>
    <row r="148" spans="1:4" x14ac:dyDescent="0.25">
      <c r="A148" s="1"/>
      <c r="D148" s="5"/>
    </row>
    <row r="149" spans="1:4" x14ac:dyDescent="0.25">
      <c r="A149" s="1"/>
      <c r="D149" s="5"/>
    </row>
    <row r="150" spans="1:4" x14ac:dyDescent="0.25">
      <c r="A150" s="1"/>
      <c r="D150" s="5"/>
    </row>
    <row r="151" spans="1:4" x14ac:dyDescent="0.25">
      <c r="A151" s="1"/>
      <c r="D151" s="5"/>
    </row>
    <row r="152" spans="1:4" x14ac:dyDescent="0.25">
      <c r="A152" s="1"/>
      <c r="D152" s="5"/>
    </row>
    <row r="153" spans="1:4" x14ac:dyDescent="0.25">
      <c r="A153" s="1"/>
      <c r="D153" s="5"/>
    </row>
    <row r="154" spans="1:4" x14ac:dyDescent="0.25">
      <c r="A154" s="1"/>
      <c r="D154" s="5"/>
    </row>
    <row r="155" spans="1:4" x14ac:dyDescent="0.25">
      <c r="A155" s="1"/>
      <c r="D155" s="5"/>
    </row>
    <row r="156" spans="1:4" x14ac:dyDescent="0.25">
      <c r="A156" s="1"/>
      <c r="D156" s="5"/>
    </row>
    <row r="157" spans="1:4" x14ac:dyDescent="0.25">
      <c r="A157" s="1"/>
      <c r="D157" s="5"/>
    </row>
    <row r="158" spans="1:4" x14ac:dyDescent="0.25">
      <c r="A158" s="1"/>
      <c r="D158" s="5"/>
    </row>
    <row r="159" spans="1:4" x14ac:dyDescent="0.25">
      <c r="A159" s="1"/>
      <c r="D159" s="5"/>
    </row>
    <row r="160" spans="1:4" x14ac:dyDescent="0.25">
      <c r="A160" s="1"/>
      <c r="D160" s="5"/>
    </row>
    <row r="161" spans="1:4" x14ac:dyDescent="0.25">
      <c r="A161" s="1"/>
      <c r="D161" s="5"/>
    </row>
    <row r="162" spans="1:4" x14ac:dyDescent="0.25">
      <c r="A162" s="1"/>
      <c r="D162" s="5"/>
    </row>
    <row r="163" spans="1:4" x14ac:dyDescent="0.25">
      <c r="A163" s="1"/>
      <c r="D163" s="5"/>
    </row>
    <row r="164" spans="1:4" x14ac:dyDescent="0.25">
      <c r="A164" s="1"/>
      <c r="D164" s="5"/>
    </row>
    <row r="165" spans="1:4" x14ac:dyDescent="0.25">
      <c r="A165" s="1"/>
      <c r="D165" s="5"/>
    </row>
    <row r="166" spans="1:4" x14ac:dyDescent="0.25">
      <c r="A166" s="1"/>
      <c r="D166" s="5"/>
    </row>
    <row r="167" spans="1:4" x14ac:dyDescent="0.25">
      <c r="A167" s="1"/>
      <c r="D167" s="5"/>
    </row>
    <row r="168" spans="1:4" x14ac:dyDescent="0.25">
      <c r="A168" s="1"/>
      <c r="D168" s="5"/>
    </row>
    <row r="169" spans="1:4" x14ac:dyDescent="0.25">
      <c r="A169" s="1"/>
      <c r="D169" s="5"/>
    </row>
    <row r="170" spans="1:4" x14ac:dyDescent="0.25">
      <c r="A170" s="1"/>
      <c r="D170" s="5"/>
    </row>
    <row r="171" spans="1:4" x14ac:dyDescent="0.25">
      <c r="A171" s="1"/>
      <c r="D171" s="5"/>
    </row>
    <row r="172" spans="1:4" x14ac:dyDescent="0.25">
      <c r="A172" s="1"/>
      <c r="D172" s="5"/>
    </row>
    <row r="173" spans="1:4" x14ac:dyDescent="0.25">
      <c r="A173" s="1"/>
      <c r="D173" s="5"/>
    </row>
    <row r="174" spans="1:4" x14ac:dyDescent="0.25">
      <c r="A174" s="1"/>
      <c r="D174" s="5"/>
    </row>
    <row r="175" spans="1:4" x14ac:dyDescent="0.25">
      <c r="A175" s="1"/>
      <c r="D175" s="5"/>
    </row>
    <row r="176" spans="1:4" x14ac:dyDescent="0.25">
      <c r="A176" s="1"/>
      <c r="D176" s="5"/>
    </row>
    <row r="177" spans="1:4" x14ac:dyDescent="0.25">
      <c r="A177" s="1"/>
      <c r="D177" s="5"/>
    </row>
    <row r="178" spans="1:4" x14ac:dyDescent="0.25">
      <c r="A178" s="1"/>
      <c r="D178" s="5"/>
    </row>
    <row r="179" spans="1:4" x14ac:dyDescent="0.25">
      <c r="A179" s="1"/>
      <c r="D179" s="5"/>
    </row>
    <row r="180" spans="1:4" x14ac:dyDescent="0.25">
      <c r="A180" s="1"/>
      <c r="D180" s="5"/>
    </row>
    <row r="181" spans="1:4" x14ac:dyDescent="0.25">
      <c r="A181" s="1"/>
      <c r="D181" s="5"/>
    </row>
    <row r="182" spans="1:4" x14ac:dyDescent="0.25">
      <c r="A182" s="1"/>
      <c r="D182" s="5"/>
    </row>
    <row r="183" spans="1:4" x14ac:dyDescent="0.25">
      <c r="A183" s="1"/>
      <c r="D183" s="5"/>
    </row>
    <row r="184" spans="1:4" x14ac:dyDescent="0.25">
      <c r="A184" s="1"/>
      <c r="D184" s="5"/>
    </row>
    <row r="185" spans="1:4" x14ac:dyDescent="0.25">
      <c r="A185" s="1"/>
      <c r="D185" s="5"/>
    </row>
    <row r="186" spans="1:4" x14ac:dyDescent="0.25">
      <c r="A186" s="1"/>
      <c r="D186" s="5"/>
    </row>
    <row r="187" spans="1:4" x14ac:dyDescent="0.25">
      <c r="A187" s="1"/>
      <c r="D187" s="5"/>
    </row>
    <row r="188" spans="1:4" x14ac:dyDescent="0.25">
      <c r="A188" s="1"/>
      <c r="D188" s="5"/>
    </row>
    <row r="189" spans="1:4" x14ac:dyDescent="0.25">
      <c r="A189" s="1"/>
      <c r="D189" s="5"/>
    </row>
    <row r="190" spans="1:4" x14ac:dyDescent="0.25">
      <c r="A190" s="1"/>
      <c r="D190" s="5"/>
    </row>
    <row r="191" spans="1:4" x14ac:dyDescent="0.25">
      <c r="A191" s="1"/>
      <c r="D191" s="5"/>
    </row>
    <row r="192" spans="1:4" x14ac:dyDescent="0.25">
      <c r="A192" s="1"/>
      <c r="D192" s="5"/>
    </row>
    <row r="193" spans="1:4" x14ac:dyDescent="0.25">
      <c r="A193" s="1"/>
      <c r="D193" s="5"/>
    </row>
    <row r="194" spans="1:4" x14ac:dyDescent="0.25">
      <c r="A194" s="1"/>
      <c r="D194" s="5"/>
    </row>
    <row r="195" spans="1:4" x14ac:dyDescent="0.25">
      <c r="A195" s="1"/>
      <c r="D195" s="5"/>
    </row>
    <row r="196" spans="1:4" x14ac:dyDescent="0.25">
      <c r="A196" s="1"/>
      <c r="D196" s="5"/>
    </row>
    <row r="197" spans="1:4" x14ac:dyDescent="0.25">
      <c r="A197" s="1"/>
      <c r="D197" s="5"/>
    </row>
    <row r="198" spans="1:4" x14ac:dyDescent="0.25">
      <c r="A198" s="1"/>
      <c r="D198" s="5"/>
    </row>
    <row r="199" spans="1:4" x14ac:dyDescent="0.25">
      <c r="A199" s="1"/>
      <c r="D199" s="5"/>
    </row>
    <row r="200" spans="1:4" x14ac:dyDescent="0.25">
      <c r="A200" s="1"/>
      <c r="D200" s="5"/>
    </row>
    <row r="201" spans="1:4" x14ac:dyDescent="0.25">
      <c r="A201" s="1"/>
      <c r="D201" s="5"/>
    </row>
    <row r="202" spans="1:4" x14ac:dyDescent="0.25">
      <c r="A202" s="1"/>
      <c r="D202" s="5"/>
    </row>
    <row r="203" spans="1:4" x14ac:dyDescent="0.25">
      <c r="A203" s="1"/>
      <c r="D203" s="5"/>
    </row>
    <row r="204" spans="1:4" x14ac:dyDescent="0.25">
      <c r="A204" s="1"/>
      <c r="D204" s="5"/>
    </row>
    <row r="205" spans="1:4" x14ac:dyDescent="0.25">
      <c r="A205" s="1"/>
      <c r="D205" s="5"/>
    </row>
    <row r="206" spans="1:4" x14ac:dyDescent="0.25">
      <c r="A206" s="1"/>
      <c r="D206" s="5"/>
    </row>
    <row r="207" spans="1:4" x14ac:dyDescent="0.25">
      <c r="A207" s="1"/>
      <c r="D207" s="5"/>
    </row>
    <row r="208" spans="1:4" x14ac:dyDescent="0.25">
      <c r="A208" s="1"/>
      <c r="D208" s="5"/>
    </row>
    <row r="209" spans="1:4" x14ac:dyDescent="0.25">
      <c r="A209" s="1"/>
      <c r="D209" s="5"/>
    </row>
    <row r="210" spans="1:4" x14ac:dyDescent="0.25">
      <c r="A210" s="1"/>
      <c r="D210" s="5"/>
    </row>
    <row r="211" spans="1:4" x14ac:dyDescent="0.25">
      <c r="A211" s="1"/>
      <c r="D211" s="5"/>
    </row>
    <row r="212" spans="1:4" x14ac:dyDescent="0.25">
      <c r="A212" s="1"/>
      <c r="D212" s="5"/>
    </row>
    <row r="213" spans="1:4" x14ac:dyDescent="0.25">
      <c r="A213" s="1"/>
      <c r="D213" s="5"/>
    </row>
    <row r="214" spans="1:4" x14ac:dyDescent="0.25">
      <c r="A214" s="1"/>
      <c r="D214" s="5"/>
    </row>
    <row r="215" spans="1:4" x14ac:dyDescent="0.25">
      <c r="A215" s="1"/>
      <c r="D215" s="5"/>
    </row>
    <row r="216" spans="1:4" x14ac:dyDescent="0.25">
      <c r="A216" s="1"/>
      <c r="D216" s="5"/>
    </row>
    <row r="217" spans="1:4" x14ac:dyDescent="0.25">
      <c r="A217" s="1"/>
      <c r="D217" s="5"/>
    </row>
    <row r="218" spans="1:4" x14ac:dyDescent="0.25">
      <c r="A218" s="1"/>
      <c r="D218" s="5"/>
    </row>
    <row r="219" spans="1:4" x14ac:dyDescent="0.25">
      <c r="A219" s="1"/>
      <c r="D219" s="5"/>
    </row>
    <row r="220" spans="1:4" x14ac:dyDescent="0.25">
      <c r="A220" s="1"/>
      <c r="D220" s="5"/>
    </row>
    <row r="221" spans="1:4" x14ac:dyDescent="0.25">
      <c r="A221" s="1"/>
      <c r="D221" s="5"/>
    </row>
    <row r="222" spans="1:4" x14ac:dyDescent="0.25">
      <c r="A222" s="1"/>
      <c r="D222" s="5"/>
    </row>
    <row r="223" spans="1:4" x14ac:dyDescent="0.25">
      <c r="A223" s="1"/>
      <c r="D223" s="5"/>
    </row>
    <row r="224" spans="1:4" x14ac:dyDescent="0.25">
      <c r="A224" s="1"/>
      <c r="D224" s="5"/>
    </row>
    <row r="225" spans="1:4" x14ac:dyDescent="0.25">
      <c r="A225" s="1"/>
      <c r="D225" s="5"/>
    </row>
    <row r="226" spans="1:4" x14ac:dyDescent="0.25">
      <c r="A226" s="1"/>
      <c r="D226" s="5"/>
    </row>
    <row r="227" spans="1:4" x14ac:dyDescent="0.25">
      <c r="A227" s="1"/>
      <c r="D227" s="5"/>
    </row>
    <row r="228" spans="1:4" x14ac:dyDescent="0.25">
      <c r="A228" s="1"/>
      <c r="D228" s="5"/>
    </row>
    <row r="229" spans="1:4" x14ac:dyDescent="0.25">
      <c r="A229" s="1"/>
      <c r="D229" s="5"/>
    </row>
    <row r="230" spans="1:4" x14ac:dyDescent="0.25">
      <c r="A230" s="1"/>
      <c r="D230" s="5"/>
    </row>
    <row r="231" spans="1:4" x14ac:dyDescent="0.25">
      <c r="A231" s="1"/>
      <c r="D231" s="5"/>
    </row>
    <row r="232" spans="1:4" x14ac:dyDescent="0.25">
      <c r="A232" s="1"/>
      <c r="D232" s="5"/>
    </row>
    <row r="233" spans="1:4" x14ac:dyDescent="0.25">
      <c r="A233" s="1"/>
      <c r="D233" s="5"/>
    </row>
    <row r="234" spans="1:4" x14ac:dyDescent="0.25">
      <c r="A234" s="1"/>
      <c r="D234" s="5"/>
    </row>
    <row r="235" spans="1:4" x14ac:dyDescent="0.25">
      <c r="A235" s="1"/>
      <c r="D235" s="5"/>
    </row>
    <row r="236" spans="1:4" x14ac:dyDescent="0.25">
      <c r="A236" s="1"/>
      <c r="D236" s="5"/>
    </row>
    <row r="237" spans="1:4" x14ac:dyDescent="0.25">
      <c r="A237" s="1"/>
      <c r="D237" s="5"/>
    </row>
    <row r="238" spans="1:4" x14ac:dyDescent="0.25">
      <c r="A238" s="1"/>
      <c r="D238" s="5"/>
    </row>
    <row r="239" spans="1:4" x14ac:dyDescent="0.25">
      <c r="A239" s="1"/>
      <c r="D239" s="5"/>
    </row>
    <row r="240" spans="1:4" x14ac:dyDescent="0.25">
      <c r="A240" s="1"/>
      <c r="D240" s="5"/>
    </row>
    <row r="241" spans="1:4" x14ac:dyDescent="0.25">
      <c r="A241" s="1"/>
      <c r="D241" s="5"/>
    </row>
    <row r="242" spans="1:4" x14ac:dyDescent="0.25">
      <c r="A242" s="1"/>
      <c r="D242" s="5"/>
    </row>
    <row r="243" spans="1:4" x14ac:dyDescent="0.25">
      <c r="A243" s="1"/>
      <c r="D243" s="5"/>
    </row>
    <row r="244" spans="1:4" x14ac:dyDescent="0.25">
      <c r="A244" s="1"/>
      <c r="D244" s="5"/>
    </row>
    <row r="245" spans="1:4" x14ac:dyDescent="0.25">
      <c r="A245" s="1"/>
      <c r="D245" s="5"/>
    </row>
    <row r="246" spans="1:4" x14ac:dyDescent="0.25">
      <c r="A246" s="1"/>
      <c r="D246" s="5"/>
    </row>
    <row r="247" spans="1:4" x14ac:dyDescent="0.25">
      <c r="A247" s="1"/>
      <c r="D247" s="5"/>
    </row>
    <row r="248" spans="1:4" x14ac:dyDescent="0.25">
      <c r="A248" s="1"/>
      <c r="D248" s="5"/>
    </row>
    <row r="249" spans="1:4" x14ac:dyDescent="0.25">
      <c r="A249" s="1"/>
      <c r="D249" s="5"/>
    </row>
    <row r="250" spans="1:4" x14ac:dyDescent="0.25">
      <c r="A250" s="1"/>
      <c r="D250" s="5"/>
    </row>
    <row r="251" spans="1:4" x14ac:dyDescent="0.25">
      <c r="A251" s="1"/>
      <c r="D251" s="5"/>
    </row>
    <row r="252" spans="1:4" x14ac:dyDescent="0.25">
      <c r="A252" s="1"/>
      <c r="D252" s="5"/>
    </row>
    <row r="253" spans="1:4" x14ac:dyDescent="0.25">
      <c r="A253" s="1"/>
      <c r="D253" s="5"/>
    </row>
    <row r="254" spans="1:4" x14ac:dyDescent="0.25">
      <c r="A254" s="1"/>
      <c r="D254" s="5"/>
    </row>
    <row r="255" spans="1:4" x14ac:dyDescent="0.25">
      <c r="A255" s="1"/>
      <c r="D255" s="5"/>
    </row>
    <row r="256" spans="1:4" x14ac:dyDescent="0.25">
      <c r="A256" s="1"/>
      <c r="D256" s="5"/>
    </row>
    <row r="257" spans="1:4" x14ac:dyDescent="0.25">
      <c r="A257" s="1"/>
      <c r="D257" s="5"/>
    </row>
    <row r="258" spans="1:4" x14ac:dyDescent="0.25">
      <c r="A258" s="1"/>
      <c r="D258" s="5"/>
    </row>
    <row r="259" spans="1:4" x14ac:dyDescent="0.25">
      <c r="A259" s="1"/>
      <c r="D259" s="5"/>
    </row>
    <row r="260" spans="1:4" x14ac:dyDescent="0.25">
      <c r="A260" s="1"/>
      <c r="D260" s="5"/>
    </row>
    <row r="261" spans="1:4" x14ac:dyDescent="0.25">
      <c r="A261" s="1"/>
      <c r="D261" s="5"/>
    </row>
    <row r="262" spans="1:4" x14ac:dyDescent="0.25">
      <c r="A262" s="1"/>
      <c r="D262" s="5"/>
    </row>
    <row r="263" spans="1:4" x14ac:dyDescent="0.25">
      <c r="A263" s="1"/>
      <c r="D263" s="5"/>
    </row>
    <row r="264" spans="1:4" x14ac:dyDescent="0.25">
      <c r="A264" s="1"/>
      <c r="D264" s="5"/>
    </row>
    <row r="265" spans="1:4" x14ac:dyDescent="0.25">
      <c r="A265" s="1"/>
      <c r="D265" s="5"/>
    </row>
    <row r="266" spans="1:4" x14ac:dyDescent="0.25">
      <c r="A266" s="1"/>
      <c r="D266" s="5"/>
    </row>
    <row r="267" spans="1:4" x14ac:dyDescent="0.25">
      <c r="A267" s="1"/>
      <c r="D267" s="5"/>
    </row>
    <row r="268" spans="1:4" x14ac:dyDescent="0.25">
      <c r="A268" s="1"/>
      <c r="D268" s="5"/>
    </row>
    <row r="269" spans="1:4" x14ac:dyDescent="0.25">
      <c r="A269" s="1"/>
      <c r="D269" s="5"/>
    </row>
    <row r="270" spans="1:4" x14ac:dyDescent="0.25">
      <c r="A270" s="1"/>
      <c r="D270" s="5"/>
    </row>
    <row r="271" spans="1:4" x14ac:dyDescent="0.25">
      <c r="A271" s="1"/>
      <c r="D271" s="5"/>
    </row>
    <row r="272" spans="1:4" x14ac:dyDescent="0.25">
      <c r="A272" s="1"/>
      <c r="D272" s="5"/>
    </row>
    <row r="273" spans="1:4" x14ac:dyDescent="0.25">
      <c r="A273" s="1"/>
      <c r="D273" s="5"/>
    </row>
    <row r="274" spans="1:4" x14ac:dyDescent="0.25">
      <c r="A274" s="1"/>
      <c r="D274" s="5"/>
    </row>
    <row r="275" spans="1:4" x14ac:dyDescent="0.25">
      <c r="A275" s="1"/>
      <c r="D275" s="5"/>
    </row>
    <row r="276" spans="1:4" x14ac:dyDescent="0.25">
      <c r="A276" s="1"/>
      <c r="D276" s="5"/>
    </row>
    <row r="277" spans="1:4" x14ac:dyDescent="0.25">
      <c r="A277" s="1"/>
      <c r="D277" s="5"/>
    </row>
    <row r="278" spans="1:4" x14ac:dyDescent="0.25">
      <c r="A278" s="1"/>
      <c r="D278" s="5"/>
    </row>
    <row r="279" spans="1:4" x14ac:dyDescent="0.25">
      <c r="A279" s="1"/>
      <c r="D279" s="5"/>
    </row>
    <row r="280" spans="1:4" x14ac:dyDescent="0.25">
      <c r="A280" s="1"/>
      <c r="D280" s="5"/>
    </row>
    <row r="281" spans="1:4" x14ac:dyDescent="0.25">
      <c r="A281" s="1"/>
      <c r="D281" s="5"/>
    </row>
    <row r="282" spans="1:4" x14ac:dyDescent="0.25">
      <c r="A282" s="1"/>
      <c r="D282" s="5"/>
    </row>
    <row r="283" spans="1:4" x14ac:dyDescent="0.25">
      <c r="A283" s="1"/>
      <c r="D283" s="5"/>
    </row>
    <row r="284" spans="1:4" x14ac:dyDescent="0.25">
      <c r="A284" s="1"/>
      <c r="D284" s="5"/>
    </row>
    <row r="285" spans="1:4" x14ac:dyDescent="0.25">
      <c r="A285" s="1"/>
      <c r="D285" s="5"/>
    </row>
    <row r="286" spans="1:4" x14ac:dyDescent="0.25">
      <c r="A286" s="1"/>
      <c r="D286" s="5"/>
    </row>
    <row r="287" spans="1:4" x14ac:dyDescent="0.25">
      <c r="A287" s="1"/>
      <c r="D287" s="5"/>
    </row>
    <row r="288" spans="1:4" x14ac:dyDescent="0.25">
      <c r="A288" s="1"/>
      <c r="D288" s="5"/>
    </row>
    <row r="289" spans="1:4" x14ac:dyDescent="0.25">
      <c r="A289" s="1"/>
      <c r="D289" s="5"/>
    </row>
    <row r="290" spans="1:4" x14ac:dyDescent="0.25">
      <c r="A290" s="1"/>
      <c r="D290" s="5"/>
    </row>
    <row r="291" spans="1:4" x14ac:dyDescent="0.25">
      <c r="A291" s="1"/>
      <c r="D291" s="5"/>
    </row>
    <row r="292" spans="1:4" x14ac:dyDescent="0.25">
      <c r="A292" s="1"/>
      <c r="D292" s="5"/>
    </row>
    <row r="293" spans="1:4" x14ac:dyDescent="0.25">
      <c r="A293" s="1"/>
      <c r="D293" s="5"/>
    </row>
    <row r="294" spans="1:4" x14ac:dyDescent="0.25">
      <c r="A294" s="1"/>
      <c r="D294" s="5"/>
    </row>
    <row r="295" spans="1:4" x14ac:dyDescent="0.25">
      <c r="A295" s="1"/>
      <c r="D295" s="5"/>
    </row>
    <row r="296" spans="1:4" x14ac:dyDescent="0.25">
      <c r="A296" s="1"/>
      <c r="D296" s="5"/>
    </row>
    <row r="297" spans="1:4" x14ac:dyDescent="0.25">
      <c r="A297" s="1"/>
      <c r="D297" s="5"/>
    </row>
    <row r="298" spans="1:4" x14ac:dyDescent="0.25">
      <c r="A298" s="1"/>
      <c r="D298" s="5"/>
    </row>
    <row r="299" spans="1:4" x14ac:dyDescent="0.25">
      <c r="A299" s="1"/>
      <c r="D299" s="5"/>
    </row>
    <row r="300" spans="1:4" x14ac:dyDescent="0.25">
      <c r="A300" s="1"/>
      <c r="D300" s="5"/>
    </row>
    <row r="301" spans="1:4" x14ac:dyDescent="0.25">
      <c r="A301" s="1"/>
      <c r="D301" s="5"/>
    </row>
    <row r="302" spans="1:4" x14ac:dyDescent="0.25">
      <c r="A302" s="1"/>
      <c r="D302" s="5"/>
    </row>
    <row r="303" spans="1:4" x14ac:dyDescent="0.25">
      <c r="A303" s="1"/>
      <c r="D303" s="5"/>
    </row>
    <row r="304" spans="1:4" x14ac:dyDescent="0.25">
      <c r="A304" s="1"/>
      <c r="D304" s="5"/>
    </row>
    <row r="305" spans="1:4" x14ac:dyDescent="0.25">
      <c r="A305" s="1"/>
      <c r="D305" s="5"/>
    </row>
    <row r="306" spans="1:4" x14ac:dyDescent="0.25">
      <c r="A306" s="1"/>
      <c r="D306" s="5"/>
    </row>
    <row r="307" spans="1:4" x14ac:dyDescent="0.25">
      <c r="A307" s="1"/>
      <c r="D307" s="5"/>
    </row>
    <row r="308" spans="1:4" x14ac:dyDescent="0.25">
      <c r="A308" s="1"/>
      <c r="D308" s="5"/>
    </row>
    <row r="309" spans="1:4" x14ac:dyDescent="0.25">
      <c r="A309" s="1"/>
      <c r="D309" s="5"/>
    </row>
    <row r="310" spans="1:4" x14ac:dyDescent="0.25">
      <c r="A310" s="1"/>
      <c r="D310" s="5"/>
    </row>
    <row r="311" spans="1:4" x14ac:dyDescent="0.25">
      <c r="A311" s="1"/>
      <c r="D311" s="5"/>
    </row>
    <row r="312" spans="1:4" x14ac:dyDescent="0.25">
      <c r="A312" s="1"/>
      <c r="D312" s="5"/>
    </row>
    <row r="313" spans="1:4" x14ac:dyDescent="0.25">
      <c r="A313" s="1"/>
      <c r="D313" s="5"/>
    </row>
    <row r="314" spans="1:4" x14ac:dyDescent="0.25">
      <c r="A314" s="1"/>
      <c r="D314" s="5"/>
    </row>
    <row r="315" spans="1:4" x14ac:dyDescent="0.25">
      <c r="A315" s="1"/>
      <c r="D315" s="5"/>
    </row>
    <row r="316" spans="1:4" x14ac:dyDescent="0.25">
      <c r="A316" s="1"/>
      <c r="D316" s="5"/>
    </row>
    <row r="317" spans="1:4" x14ac:dyDescent="0.25">
      <c r="A317" s="1"/>
      <c r="D317" s="5"/>
    </row>
    <row r="318" spans="1:4" x14ac:dyDescent="0.25">
      <c r="A318" s="1"/>
      <c r="D318" s="5"/>
    </row>
    <row r="319" spans="1:4" x14ac:dyDescent="0.25">
      <c r="A319" s="1"/>
      <c r="D319" s="5"/>
    </row>
    <row r="320" spans="1:4" x14ac:dyDescent="0.25">
      <c r="A320" s="1"/>
      <c r="D320" s="5"/>
    </row>
    <row r="321" spans="1:4" x14ac:dyDescent="0.25">
      <c r="A321" s="1"/>
      <c r="D321" s="5"/>
    </row>
    <row r="322" spans="1:4" x14ac:dyDescent="0.25">
      <c r="A322" s="1"/>
      <c r="D322" s="5"/>
    </row>
    <row r="323" spans="1:4" x14ac:dyDescent="0.25">
      <c r="A323" s="1"/>
      <c r="D323" s="5"/>
    </row>
    <row r="324" spans="1:4" x14ac:dyDescent="0.25">
      <c r="A324" s="1"/>
      <c r="D324" s="5"/>
    </row>
    <row r="325" spans="1:4" x14ac:dyDescent="0.25">
      <c r="A325" s="1"/>
      <c r="D325" s="5"/>
    </row>
    <row r="326" spans="1:4" x14ac:dyDescent="0.25">
      <c r="A326" s="1"/>
      <c r="D326" s="5"/>
    </row>
    <row r="327" spans="1:4" x14ac:dyDescent="0.25">
      <c r="A327" s="1"/>
      <c r="D327" s="5"/>
    </row>
    <row r="328" spans="1:4" x14ac:dyDescent="0.25">
      <c r="A328" s="1"/>
      <c r="D328" s="5"/>
    </row>
    <row r="329" spans="1:4" x14ac:dyDescent="0.25">
      <c r="A329" s="1"/>
      <c r="D329" s="5"/>
    </row>
    <row r="330" spans="1:4" x14ac:dyDescent="0.25">
      <c r="A330" s="1"/>
      <c r="D330" s="5"/>
    </row>
    <row r="331" spans="1:4" x14ac:dyDescent="0.25">
      <c r="A331" s="1"/>
      <c r="D331" s="5"/>
    </row>
    <row r="332" spans="1:4" x14ac:dyDescent="0.25">
      <c r="A332" s="1"/>
      <c r="D332" s="5"/>
    </row>
    <row r="333" spans="1:4" x14ac:dyDescent="0.25">
      <c r="A333" s="1"/>
      <c r="D333" s="5"/>
    </row>
    <row r="334" spans="1:4" x14ac:dyDescent="0.25">
      <c r="A334" s="1"/>
      <c r="D334" s="5"/>
    </row>
    <row r="335" spans="1:4" x14ac:dyDescent="0.25">
      <c r="A335" s="1"/>
      <c r="D335" s="5"/>
    </row>
    <row r="336" spans="1:4" x14ac:dyDescent="0.25">
      <c r="A336" s="1"/>
      <c r="D336" s="5"/>
    </row>
    <row r="337" spans="1:4" x14ac:dyDescent="0.25">
      <c r="A337" s="1"/>
      <c r="D337" s="5"/>
    </row>
    <row r="338" spans="1:4" x14ac:dyDescent="0.25">
      <c r="A338" s="1"/>
      <c r="D338" s="5"/>
    </row>
    <row r="339" spans="1:4" x14ac:dyDescent="0.25">
      <c r="A339" s="1"/>
      <c r="D339" s="5"/>
    </row>
    <row r="340" spans="1:4" x14ac:dyDescent="0.25">
      <c r="A340" s="1"/>
      <c r="D340" s="5"/>
    </row>
    <row r="341" spans="1:4" x14ac:dyDescent="0.25">
      <c r="A341" s="1"/>
      <c r="D341" s="5"/>
    </row>
    <row r="342" spans="1:4" x14ac:dyDescent="0.25">
      <c r="A342" s="1"/>
      <c r="D342" s="5"/>
    </row>
    <row r="343" spans="1:4" x14ac:dyDescent="0.25">
      <c r="A343" s="1"/>
      <c r="D343" s="5"/>
    </row>
    <row r="344" spans="1:4" x14ac:dyDescent="0.25">
      <c r="A344" s="1"/>
      <c r="D344" s="5"/>
    </row>
    <row r="345" spans="1:4" x14ac:dyDescent="0.25">
      <c r="A345" s="1"/>
      <c r="D345" s="5"/>
    </row>
    <row r="346" spans="1:4" x14ac:dyDescent="0.25">
      <c r="A346" s="1"/>
      <c r="D346" s="5"/>
    </row>
    <row r="347" spans="1:4" x14ac:dyDescent="0.25">
      <c r="A347" s="1"/>
      <c r="D347" s="5"/>
    </row>
    <row r="348" spans="1:4" x14ac:dyDescent="0.25">
      <c r="A348" s="1"/>
      <c r="D348" s="5"/>
    </row>
    <row r="349" spans="1:4" x14ac:dyDescent="0.25">
      <c r="A349" s="1"/>
      <c r="D349" s="5"/>
    </row>
    <row r="350" spans="1:4" x14ac:dyDescent="0.25">
      <c r="A350" s="1"/>
      <c r="D350" s="5"/>
    </row>
    <row r="351" spans="1:4" x14ac:dyDescent="0.25">
      <c r="A351" s="1"/>
      <c r="D351" s="5"/>
    </row>
    <row r="352" spans="1:4" x14ac:dyDescent="0.25">
      <c r="A352" s="1"/>
      <c r="D352" s="5"/>
    </row>
    <row r="353" spans="1:4" x14ac:dyDescent="0.25">
      <c r="A353" s="1"/>
      <c r="D353" s="5"/>
    </row>
    <row r="354" spans="1:4" x14ac:dyDescent="0.25">
      <c r="A354" s="1"/>
      <c r="D354" s="5"/>
    </row>
    <row r="355" spans="1:4" x14ac:dyDescent="0.25">
      <c r="A355" s="1"/>
      <c r="D355" s="5"/>
    </row>
    <row r="356" spans="1:4" x14ac:dyDescent="0.25">
      <c r="A356" s="1"/>
      <c r="D356" s="5"/>
    </row>
    <row r="357" spans="1:4" x14ac:dyDescent="0.25">
      <c r="A357" s="1"/>
      <c r="D357" s="5"/>
    </row>
    <row r="358" spans="1:4" x14ac:dyDescent="0.25">
      <c r="A358" s="1"/>
      <c r="D358" s="5"/>
    </row>
    <row r="359" spans="1:4" x14ac:dyDescent="0.25">
      <c r="A359" s="1"/>
      <c r="D359" s="5"/>
    </row>
    <row r="360" spans="1:4" x14ac:dyDescent="0.25">
      <c r="A360" s="1"/>
      <c r="D360" s="5"/>
    </row>
    <row r="361" spans="1:4" x14ac:dyDescent="0.25">
      <c r="A361" s="1"/>
      <c r="D361" s="5"/>
    </row>
    <row r="362" spans="1:4" x14ac:dyDescent="0.25">
      <c r="A362" s="1"/>
      <c r="D362" s="5"/>
    </row>
    <row r="363" spans="1:4" x14ac:dyDescent="0.25">
      <c r="A363" s="1"/>
      <c r="D363" s="5"/>
    </row>
    <row r="364" spans="1:4" x14ac:dyDescent="0.25">
      <c r="A364" s="1"/>
      <c r="D364" s="5"/>
    </row>
    <row r="365" spans="1:4" x14ac:dyDescent="0.25">
      <c r="A365" s="1"/>
      <c r="D365" s="5"/>
    </row>
    <row r="366" spans="1:4" x14ac:dyDescent="0.25">
      <c r="A366" s="1"/>
      <c r="D366" s="5"/>
    </row>
    <row r="367" spans="1:4" x14ac:dyDescent="0.25">
      <c r="A367" s="1"/>
      <c r="D367" s="5"/>
    </row>
    <row r="368" spans="1:4" x14ac:dyDescent="0.25">
      <c r="A368" s="1"/>
      <c r="D368" s="5"/>
    </row>
    <row r="369" spans="1:4" x14ac:dyDescent="0.25">
      <c r="A369" s="1"/>
      <c r="D369" s="5"/>
    </row>
    <row r="370" spans="1:4" x14ac:dyDescent="0.25">
      <c r="A370" s="1"/>
      <c r="D370" s="5"/>
    </row>
    <row r="371" spans="1:4" x14ac:dyDescent="0.25">
      <c r="A371" s="1"/>
      <c r="D371" s="5"/>
    </row>
    <row r="372" spans="1:4" x14ac:dyDescent="0.25">
      <c r="A372" s="1"/>
      <c r="D372" s="5"/>
    </row>
    <row r="373" spans="1:4" x14ac:dyDescent="0.25">
      <c r="A373" s="1"/>
      <c r="D373" s="5"/>
    </row>
    <row r="374" spans="1:4" x14ac:dyDescent="0.25">
      <c r="A374" s="1"/>
      <c r="D374" s="5"/>
    </row>
    <row r="375" spans="1:4" x14ac:dyDescent="0.25">
      <c r="A375" s="1"/>
      <c r="D375" s="5"/>
    </row>
    <row r="376" spans="1:4" x14ac:dyDescent="0.25">
      <c r="A376" s="1"/>
      <c r="D376" s="5"/>
    </row>
    <row r="377" spans="1:4" x14ac:dyDescent="0.25">
      <c r="A377" s="1"/>
      <c r="D377" s="5"/>
    </row>
    <row r="378" spans="1:4" x14ac:dyDescent="0.25">
      <c r="A378" s="1"/>
      <c r="D378" s="5"/>
    </row>
    <row r="379" spans="1:4" x14ac:dyDescent="0.25">
      <c r="A379" s="1"/>
      <c r="D379" s="5"/>
    </row>
    <row r="380" spans="1:4" x14ac:dyDescent="0.25">
      <c r="A380" s="1"/>
      <c r="D380" s="5"/>
    </row>
    <row r="381" spans="1:4" x14ac:dyDescent="0.25">
      <c r="A381" s="1"/>
      <c r="D381" s="5"/>
    </row>
    <row r="382" spans="1:4" x14ac:dyDescent="0.25">
      <c r="A382" s="1"/>
      <c r="D382" s="5"/>
    </row>
    <row r="383" spans="1:4" x14ac:dyDescent="0.25">
      <c r="A383" s="1"/>
      <c r="D383" s="5"/>
    </row>
    <row r="384" spans="1:4" x14ac:dyDescent="0.25">
      <c r="A384" s="1"/>
      <c r="D384" s="5"/>
    </row>
    <row r="385" spans="1:4" x14ac:dyDescent="0.25">
      <c r="A385" s="1"/>
      <c r="D385" s="5"/>
    </row>
    <row r="386" spans="1:4" x14ac:dyDescent="0.25">
      <c r="A386" s="1"/>
      <c r="D386" s="5"/>
    </row>
    <row r="387" spans="1:4" x14ac:dyDescent="0.25">
      <c r="A387" s="1"/>
      <c r="D387" s="5"/>
    </row>
    <row r="388" spans="1:4" x14ac:dyDescent="0.25">
      <c r="A388" s="1"/>
      <c r="D388" s="5"/>
    </row>
    <row r="389" spans="1:4" x14ac:dyDescent="0.25">
      <c r="A389" s="1"/>
      <c r="D389" s="5"/>
    </row>
    <row r="390" spans="1:4" x14ac:dyDescent="0.25">
      <c r="A390" s="1"/>
      <c r="D390" s="5"/>
    </row>
    <row r="391" spans="1:4" x14ac:dyDescent="0.25">
      <c r="A391" s="1"/>
      <c r="D391" s="5"/>
    </row>
    <row r="392" spans="1:4" x14ac:dyDescent="0.25">
      <c r="A392" s="1"/>
      <c r="D392" s="5"/>
    </row>
    <row r="393" spans="1:4" x14ac:dyDescent="0.25">
      <c r="A393" s="1"/>
      <c r="D393" s="5"/>
    </row>
    <row r="394" spans="1:4" x14ac:dyDescent="0.25">
      <c r="A394" s="1"/>
      <c r="D394" s="5"/>
    </row>
    <row r="395" spans="1:4" x14ac:dyDescent="0.25">
      <c r="A395" s="1"/>
      <c r="D395" s="5"/>
    </row>
    <row r="396" spans="1:4" x14ac:dyDescent="0.25">
      <c r="A396" s="1"/>
      <c r="D396" s="5"/>
    </row>
    <row r="397" spans="1:4" x14ac:dyDescent="0.25">
      <c r="A397" s="1"/>
      <c r="D397" s="5"/>
    </row>
    <row r="398" spans="1:4" x14ac:dyDescent="0.25">
      <c r="A398" s="1"/>
      <c r="D398" s="5"/>
    </row>
    <row r="399" spans="1:4" x14ac:dyDescent="0.25">
      <c r="A399" s="1"/>
      <c r="D399" s="5"/>
    </row>
    <row r="400" spans="1:4" x14ac:dyDescent="0.25">
      <c r="A400" s="1"/>
      <c r="D400" s="5"/>
    </row>
    <row r="401" spans="1:4" x14ac:dyDescent="0.25">
      <c r="A401" s="1"/>
      <c r="D401" s="5"/>
    </row>
    <row r="402" spans="1:4" x14ac:dyDescent="0.25">
      <c r="A402" s="1"/>
      <c r="D402" s="5"/>
    </row>
    <row r="403" spans="1:4" x14ac:dyDescent="0.25">
      <c r="A403" s="1"/>
      <c r="D403" s="5"/>
    </row>
    <row r="404" spans="1:4" x14ac:dyDescent="0.25">
      <c r="A404" s="1"/>
      <c r="D404" s="5"/>
    </row>
    <row r="405" spans="1:4" x14ac:dyDescent="0.25">
      <c r="A405" s="1"/>
      <c r="D405" s="5"/>
    </row>
    <row r="406" spans="1:4" x14ac:dyDescent="0.25">
      <c r="A406" s="1"/>
      <c r="D406" s="5"/>
    </row>
    <row r="407" spans="1:4" x14ac:dyDescent="0.25">
      <c r="A407" s="1"/>
      <c r="D407" s="5"/>
    </row>
    <row r="408" spans="1:4" x14ac:dyDescent="0.25">
      <c r="A408" s="1"/>
      <c r="D408" s="5"/>
    </row>
    <row r="409" spans="1:4" x14ac:dyDescent="0.25">
      <c r="A409" s="1"/>
      <c r="D409" s="5"/>
    </row>
    <row r="410" spans="1:4" x14ac:dyDescent="0.25">
      <c r="A410" s="1"/>
      <c r="D410" s="5"/>
    </row>
    <row r="411" spans="1:4" x14ac:dyDescent="0.25">
      <c r="A411" s="1"/>
      <c r="D411" s="5"/>
    </row>
    <row r="412" spans="1:4" x14ac:dyDescent="0.25">
      <c r="A412" s="1"/>
      <c r="D412" s="5"/>
    </row>
    <row r="413" spans="1:4" x14ac:dyDescent="0.25">
      <c r="A413" s="1"/>
      <c r="D413" s="5"/>
    </row>
    <row r="414" spans="1:4" x14ac:dyDescent="0.25">
      <c r="A414" s="1"/>
      <c r="D414" s="5"/>
    </row>
    <row r="415" spans="1:4" x14ac:dyDescent="0.25">
      <c r="A415" s="1"/>
      <c r="D415" s="5"/>
    </row>
    <row r="416" spans="1:4" x14ac:dyDescent="0.25">
      <c r="A416" s="1"/>
      <c r="D416" s="5"/>
    </row>
    <row r="417" spans="1:4" x14ac:dyDescent="0.25">
      <c r="A417" s="1"/>
      <c r="D417" s="5"/>
    </row>
    <row r="418" spans="1:4" x14ac:dyDescent="0.25">
      <c r="A418" s="1"/>
      <c r="D418" s="5"/>
    </row>
    <row r="419" spans="1:4" x14ac:dyDescent="0.25">
      <c r="A419" s="1"/>
      <c r="D419" s="5"/>
    </row>
    <row r="420" spans="1:4" x14ac:dyDescent="0.25">
      <c r="A420" s="1"/>
      <c r="D420" s="5"/>
    </row>
    <row r="421" spans="1:4" x14ac:dyDescent="0.25">
      <c r="A421" s="1"/>
      <c r="D421" s="5"/>
    </row>
    <row r="422" spans="1:4" x14ac:dyDescent="0.25">
      <c r="A422" s="1"/>
      <c r="D422" s="5"/>
    </row>
    <row r="423" spans="1:4" x14ac:dyDescent="0.25">
      <c r="A423" s="1"/>
      <c r="D423" s="5"/>
    </row>
    <row r="424" spans="1:4" x14ac:dyDescent="0.25">
      <c r="A424" s="1"/>
      <c r="D424" s="5"/>
    </row>
    <row r="425" spans="1:4" x14ac:dyDescent="0.25">
      <c r="A425" s="1"/>
      <c r="D425" s="5"/>
    </row>
    <row r="426" spans="1:4" x14ac:dyDescent="0.25">
      <c r="A426" s="1"/>
      <c r="D426" s="5"/>
    </row>
    <row r="427" spans="1:4" x14ac:dyDescent="0.25">
      <c r="A427" s="1"/>
      <c r="D427" s="5"/>
    </row>
    <row r="428" spans="1:4" x14ac:dyDescent="0.25">
      <c r="A428" s="1"/>
      <c r="D428" s="5"/>
    </row>
    <row r="429" spans="1:4" x14ac:dyDescent="0.25">
      <c r="A429" s="1"/>
      <c r="D429" s="5"/>
    </row>
    <row r="430" spans="1:4" x14ac:dyDescent="0.25">
      <c r="A430" s="1"/>
      <c r="D430" s="5"/>
    </row>
    <row r="431" spans="1:4" x14ac:dyDescent="0.25">
      <c r="A431" s="1"/>
      <c r="D431" s="5"/>
    </row>
    <row r="432" spans="1:4" x14ac:dyDescent="0.25">
      <c r="A432" s="1"/>
      <c r="D432" s="5"/>
    </row>
    <row r="433" spans="1:4" x14ac:dyDescent="0.25">
      <c r="A433" s="1"/>
      <c r="D433" s="5"/>
    </row>
    <row r="434" spans="1:4" x14ac:dyDescent="0.25">
      <c r="A434" s="1"/>
      <c r="D434" s="5"/>
    </row>
    <row r="435" spans="1:4" x14ac:dyDescent="0.25">
      <c r="A435" s="1"/>
      <c r="D435" s="5"/>
    </row>
    <row r="436" spans="1:4" x14ac:dyDescent="0.25">
      <c r="A436" s="1"/>
      <c r="D436" s="5"/>
    </row>
    <row r="437" spans="1:4" x14ac:dyDescent="0.25">
      <c r="A437" s="1"/>
      <c r="D437" s="5"/>
    </row>
    <row r="438" spans="1:4" x14ac:dyDescent="0.25">
      <c r="A438" s="1"/>
      <c r="D438" s="5"/>
    </row>
    <row r="439" spans="1:4" x14ac:dyDescent="0.25">
      <c r="A439" s="1"/>
      <c r="D439" s="5"/>
    </row>
    <row r="440" spans="1:4" x14ac:dyDescent="0.25">
      <c r="A440" s="1"/>
      <c r="D440" s="5"/>
    </row>
    <row r="441" spans="1:4" x14ac:dyDescent="0.25">
      <c r="A441" s="1"/>
      <c r="D441" s="5"/>
    </row>
    <row r="442" spans="1:4" x14ac:dyDescent="0.25">
      <c r="A442" s="1"/>
      <c r="D442" s="5"/>
    </row>
    <row r="443" spans="1:4" x14ac:dyDescent="0.25">
      <c r="A443" s="1"/>
      <c r="D443" s="5"/>
    </row>
    <row r="444" spans="1:4" x14ac:dyDescent="0.25">
      <c r="A444" s="1"/>
      <c r="D444" s="5"/>
    </row>
    <row r="445" spans="1:4" x14ac:dyDescent="0.25">
      <c r="A445" s="1"/>
      <c r="D445" s="5"/>
    </row>
    <row r="446" spans="1:4" x14ac:dyDescent="0.25">
      <c r="A446" s="1"/>
      <c r="D446" s="5"/>
    </row>
    <row r="447" spans="1:4" x14ac:dyDescent="0.25">
      <c r="A447" s="1"/>
      <c r="D447" s="5"/>
    </row>
    <row r="448" spans="1:4" x14ac:dyDescent="0.25">
      <c r="A448" s="1"/>
      <c r="D448" s="5"/>
    </row>
    <row r="449" spans="1:4" x14ac:dyDescent="0.25">
      <c r="A449" s="1"/>
      <c r="D449" s="5"/>
    </row>
    <row r="450" spans="1:4" x14ac:dyDescent="0.25">
      <c r="A450" s="1"/>
      <c r="D450" s="5"/>
    </row>
    <row r="451" spans="1:4" x14ac:dyDescent="0.25">
      <c r="A451" s="1"/>
      <c r="D451" s="5"/>
    </row>
    <row r="452" spans="1:4" x14ac:dyDescent="0.25">
      <c r="A452" s="1"/>
      <c r="D452" s="5"/>
    </row>
    <row r="453" spans="1:4" x14ac:dyDescent="0.25">
      <c r="A453" s="1"/>
      <c r="D453" s="5"/>
    </row>
    <row r="454" spans="1:4" x14ac:dyDescent="0.25">
      <c r="A454" s="1"/>
      <c r="D454" s="5"/>
    </row>
    <row r="455" spans="1:4" x14ac:dyDescent="0.25">
      <c r="A455" s="1"/>
      <c r="D455" s="5"/>
    </row>
    <row r="456" spans="1:4" x14ac:dyDescent="0.25">
      <c r="A456" s="1"/>
      <c r="D456" s="5"/>
    </row>
    <row r="457" spans="1:4" x14ac:dyDescent="0.25">
      <c r="A457" s="1"/>
      <c r="D457" s="5"/>
    </row>
    <row r="458" spans="1:4" x14ac:dyDescent="0.25">
      <c r="A458" s="1"/>
      <c r="D458" s="5"/>
    </row>
    <row r="459" spans="1:4" x14ac:dyDescent="0.25">
      <c r="A459" s="1"/>
      <c r="D459" s="5"/>
    </row>
    <row r="460" spans="1:4" x14ac:dyDescent="0.25">
      <c r="A460" s="1"/>
      <c r="D460" s="5"/>
    </row>
    <row r="461" spans="1:4" x14ac:dyDescent="0.25">
      <c r="A461" s="1"/>
      <c r="D461" s="5"/>
    </row>
    <row r="462" spans="1:4" x14ac:dyDescent="0.25">
      <c r="A462" s="1"/>
      <c r="D462" s="5"/>
    </row>
    <row r="463" spans="1:4" x14ac:dyDescent="0.25">
      <c r="A463" s="1"/>
      <c r="D463" s="5"/>
    </row>
    <row r="464" spans="1:4" x14ac:dyDescent="0.25">
      <c r="A464" s="1"/>
      <c r="D464" s="5"/>
    </row>
    <row r="465" spans="1:4" x14ac:dyDescent="0.25">
      <c r="A465" s="1"/>
      <c r="D465" s="5"/>
    </row>
    <row r="466" spans="1:4" x14ac:dyDescent="0.25">
      <c r="A466" s="1"/>
      <c r="D466" s="5"/>
    </row>
    <row r="467" spans="1:4" x14ac:dyDescent="0.25">
      <c r="A467" s="1"/>
      <c r="D467" s="5"/>
    </row>
    <row r="468" spans="1:4" x14ac:dyDescent="0.25">
      <c r="A468" s="1"/>
      <c r="D468" s="5"/>
    </row>
    <row r="469" spans="1:4" x14ac:dyDescent="0.25">
      <c r="A469" s="1"/>
      <c r="D469" s="5"/>
    </row>
    <row r="470" spans="1:4" x14ac:dyDescent="0.25">
      <c r="A470" s="1"/>
      <c r="D470" s="5"/>
    </row>
    <row r="471" spans="1:4" x14ac:dyDescent="0.25">
      <c r="A471" s="1"/>
      <c r="D471" s="5"/>
    </row>
    <row r="472" spans="1:4" x14ac:dyDescent="0.25">
      <c r="A472" s="1"/>
      <c r="D472" s="5"/>
    </row>
    <row r="473" spans="1:4" x14ac:dyDescent="0.25">
      <c r="A473" s="1"/>
      <c r="D473" s="5"/>
    </row>
    <row r="474" spans="1:4" x14ac:dyDescent="0.25">
      <c r="A474" s="1"/>
      <c r="D474" s="5"/>
    </row>
    <row r="475" spans="1:4" x14ac:dyDescent="0.25">
      <c r="A475" s="1"/>
      <c r="D475" s="5"/>
    </row>
    <row r="476" spans="1:4" x14ac:dyDescent="0.25">
      <c r="A476" s="1"/>
      <c r="D476" s="5"/>
    </row>
    <row r="477" spans="1:4" x14ac:dyDescent="0.25">
      <c r="A477" s="1"/>
      <c r="D477" s="5"/>
    </row>
    <row r="478" spans="1:4" x14ac:dyDescent="0.25">
      <c r="A478" s="1"/>
      <c r="D478" s="5"/>
    </row>
    <row r="479" spans="1:4" x14ac:dyDescent="0.25">
      <c r="A479" s="1"/>
      <c r="D479" s="5"/>
    </row>
    <row r="480" spans="1:4" x14ac:dyDescent="0.25">
      <c r="A480" s="1"/>
      <c r="D480" s="5"/>
    </row>
    <row r="481" spans="1:4" x14ac:dyDescent="0.25">
      <c r="A481" s="1"/>
      <c r="D481" s="5"/>
    </row>
    <row r="482" spans="1:4" x14ac:dyDescent="0.25">
      <c r="A482" s="1"/>
      <c r="D482" s="5"/>
    </row>
    <row r="483" spans="1:4" x14ac:dyDescent="0.25">
      <c r="A483" s="1"/>
      <c r="D483" s="5"/>
    </row>
    <row r="484" spans="1:4" x14ac:dyDescent="0.25">
      <c r="A484" s="1"/>
      <c r="D484" s="5"/>
    </row>
    <row r="485" spans="1:4" x14ac:dyDescent="0.25">
      <c r="A485" s="1"/>
      <c r="D485" s="5"/>
    </row>
    <row r="486" spans="1:4" x14ac:dyDescent="0.25">
      <c r="A486" s="1"/>
      <c r="D486" s="5"/>
    </row>
    <row r="487" spans="1:4" x14ac:dyDescent="0.25">
      <c r="A487" s="1"/>
      <c r="D487" s="5"/>
    </row>
    <row r="488" spans="1:4" x14ac:dyDescent="0.25">
      <c r="A488" s="1"/>
      <c r="D488" s="5"/>
    </row>
    <row r="489" spans="1:4" x14ac:dyDescent="0.25">
      <c r="A489" s="1"/>
      <c r="D489" s="5"/>
    </row>
    <row r="490" spans="1:4" x14ac:dyDescent="0.25">
      <c r="A490" s="1"/>
      <c r="D490" s="5"/>
    </row>
    <row r="491" spans="1:4" x14ac:dyDescent="0.25">
      <c r="A491" s="1"/>
      <c r="D491" s="5"/>
    </row>
    <row r="492" spans="1:4" x14ac:dyDescent="0.25">
      <c r="A492" s="1"/>
      <c r="D492" s="5"/>
    </row>
    <row r="493" spans="1:4" x14ac:dyDescent="0.25">
      <c r="A493" s="1"/>
      <c r="D493" s="5"/>
    </row>
    <row r="494" spans="1:4" x14ac:dyDescent="0.25">
      <c r="A494" s="1"/>
      <c r="D494" s="5"/>
    </row>
    <row r="495" spans="1:4" x14ac:dyDescent="0.25">
      <c r="A495" s="1"/>
      <c r="D495" s="5"/>
    </row>
    <row r="496" spans="1:4" x14ac:dyDescent="0.25">
      <c r="A496" s="1"/>
      <c r="D496" s="5"/>
    </row>
    <row r="497" spans="1:4" x14ac:dyDescent="0.25">
      <c r="A497" s="1"/>
      <c r="D497" s="5"/>
    </row>
    <row r="498" spans="1:4" x14ac:dyDescent="0.25">
      <c r="A498" s="1"/>
      <c r="D498" s="5"/>
    </row>
    <row r="499" spans="1:4" x14ac:dyDescent="0.25">
      <c r="A499" s="1"/>
      <c r="D499" s="5"/>
    </row>
    <row r="500" spans="1:4" x14ac:dyDescent="0.25">
      <c r="A500" s="1"/>
      <c r="D500" s="5"/>
    </row>
    <row r="501" spans="1:4" x14ac:dyDescent="0.25">
      <c r="A501" s="1"/>
      <c r="D501" s="5"/>
    </row>
    <row r="502" spans="1:4" x14ac:dyDescent="0.25">
      <c r="A502" s="1"/>
      <c r="D502" s="5"/>
    </row>
    <row r="503" spans="1:4" x14ac:dyDescent="0.25">
      <c r="A503" s="1"/>
      <c r="D503" s="5"/>
    </row>
    <row r="504" spans="1:4" x14ac:dyDescent="0.25">
      <c r="A504" s="1"/>
      <c r="D504" s="5"/>
    </row>
    <row r="505" spans="1:4" x14ac:dyDescent="0.25">
      <c r="A505" s="1"/>
      <c r="D505" s="5"/>
    </row>
    <row r="506" spans="1:4" x14ac:dyDescent="0.25">
      <c r="A506" s="1"/>
      <c r="D506" s="5"/>
    </row>
    <row r="507" spans="1:4" x14ac:dyDescent="0.25">
      <c r="A507" s="1"/>
      <c r="D507" s="5"/>
    </row>
    <row r="508" spans="1:4" x14ac:dyDescent="0.25">
      <c r="A508" s="1"/>
      <c r="D508" s="5"/>
    </row>
    <row r="509" spans="1:4" x14ac:dyDescent="0.25">
      <c r="A509" s="1"/>
      <c r="D509" s="5"/>
    </row>
    <row r="510" spans="1:4" x14ac:dyDescent="0.25">
      <c r="A510" s="1"/>
      <c r="D510" s="5"/>
    </row>
    <row r="511" spans="1:4" x14ac:dyDescent="0.25">
      <c r="A511" s="1"/>
      <c r="D511" s="5"/>
    </row>
    <row r="512" spans="1:4" x14ac:dyDescent="0.25">
      <c r="A512" s="1"/>
      <c r="D512" s="5"/>
    </row>
    <row r="513" spans="1:4" x14ac:dyDescent="0.25">
      <c r="A513" s="1"/>
      <c r="D513" s="5"/>
    </row>
    <row r="514" spans="1:4" x14ac:dyDescent="0.25">
      <c r="A514" s="1"/>
      <c r="D514" s="5"/>
    </row>
    <row r="515" spans="1:4" x14ac:dyDescent="0.25">
      <c r="A515" s="1"/>
      <c r="D515" s="5"/>
    </row>
    <row r="516" spans="1:4" x14ac:dyDescent="0.25">
      <c r="A516" s="1"/>
      <c r="D516" s="5"/>
    </row>
    <row r="517" spans="1:4" x14ac:dyDescent="0.25">
      <c r="A517" s="1"/>
      <c r="D517" s="5"/>
    </row>
    <row r="518" spans="1:4" x14ac:dyDescent="0.25">
      <c r="A518" s="1"/>
      <c r="D518" s="5"/>
    </row>
    <row r="519" spans="1:4" x14ac:dyDescent="0.25">
      <c r="A519" s="1"/>
      <c r="D519" s="5"/>
    </row>
    <row r="520" spans="1:4" x14ac:dyDescent="0.25">
      <c r="A520" s="1"/>
      <c r="D520" s="5"/>
    </row>
    <row r="521" spans="1:4" x14ac:dyDescent="0.25">
      <c r="A521" s="1"/>
      <c r="D521" s="5"/>
    </row>
    <row r="522" spans="1:4" x14ac:dyDescent="0.25">
      <c r="A522" s="1"/>
      <c r="D522" s="5"/>
    </row>
    <row r="523" spans="1:4" x14ac:dyDescent="0.25">
      <c r="A523" s="1"/>
      <c r="D523" s="5"/>
    </row>
    <row r="524" spans="1:4" x14ac:dyDescent="0.25">
      <c r="A524" s="1"/>
      <c r="D524" s="5"/>
    </row>
    <row r="525" spans="1:4" x14ac:dyDescent="0.25">
      <c r="A525" s="1"/>
      <c r="D525" s="5"/>
    </row>
    <row r="526" spans="1:4" x14ac:dyDescent="0.25">
      <c r="A526" s="1"/>
      <c r="D526" s="5"/>
    </row>
    <row r="527" spans="1:4" x14ac:dyDescent="0.25">
      <c r="A527" s="1"/>
      <c r="D527" s="5"/>
    </row>
    <row r="528" spans="1:4" x14ac:dyDescent="0.25">
      <c r="A528" s="1"/>
      <c r="D528" s="5"/>
    </row>
    <row r="529" spans="1:4" x14ac:dyDescent="0.25">
      <c r="A529" s="1"/>
      <c r="D529" s="5"/>
    </row>
    <row r="530" spans="1:4" x14ac:dyDescent="0.25">
      <c r="A530" s="1"/>
      <c r="D530" s="5"/>
    </row>
    <row r="531" spans="1:4" x14ac:dyDescent="0.25">
      <c r="A531" s="1"/>
      <c r="D531" s="5"/>
    </row>
    <row r="532" spans="1:4" x14ac:dyDescent="0.25">
      <c r="A532" s="1"/>
      <c r="D532" s="5"/>
    </row>
    <row r="533" spans="1:4" x14ac:dyDescent="0.25">
      <c r="A533" s="1"/>
      <c r="D533" s="5"/>
    </row>
    <row r="534" spans="1:4" x14ac:dyDescent="0.25">
      <c r="A534" s="1"/>
      <c r="D534" s="5"/>
    </row>
    <row r="535" spans="1:4" x14ac:dyDescent="0.25">
      <c r="A535" s="1"/>
      <c r="D535" s="5"/>
    </row>
    <row r="536" spans="1:4" x14ac:dyDescent="0.25">
      <c r="A536" s="1"/>
      <c r="D536" s="5"/>
    </row>
    <row r="537" spans="1:4" x14ac:dyDescent="0.25">
      <c r="A537" s="1"/>
      <c r="D537" s="5"/>
    </row>
    <row r="538" spans="1:4" x14ac:dyDescent="0.25">
      <c r="A538" s="1"/>
      <c r="D538" s="5"/>
    </row>
    <row r="539" spans="1:4" x14ac:dyDescent="0.25">
      <c r="A539" s="1"/>
      <c r="D539" s="5"/>
    </row>
    <row r="540" spans="1:4" x14ac:dyDescent="0.25">
      <c r="A540" s="1"/>
      <c r="D540" s="5"/>
    </row>
    <row r="541" spans="1:4" x14ac:dyDescent="0.25">
      <c r="A541" s="1"/>
      <c r="D541" s="5"/>
    </row>
    <row r="542" spans="1:4" x14ac:dyDescent="0.25">
      <c r="A542" s="1"/>
      <c r="D542" s="5"/>
    </row>
    <row r="543" spans="1:4" x14ac:dyDescent="0.25">
      <c r="A543" s="1"/>
      <c r="D543" s="5"/>
    </row>
    <row r="544" spans="1:4" x14ac:dyDescent="0.25">
      <c r="A544" s="1"/>
      <c r="D544" s="5"/>
    </row>
    <row r="545" spans="1:4" x14ac:dyDescent="0.25">
      <c r="A545" s="1"/>
      <c r="D545" s="5"/>
    </row>
    <row r="546" spans="1:4" x14ac:dyDescent="0.25">
      <c r="A546" s="1"/>
      <c r="D546" s="5"/>
    </row>
    <row r="547" spans="1:4" x14ac:dyDescent="0.25">
      <c r="A547" s="1"/>
      <c r="D547" s="5"/>
    </row>
    <row r="548" spans="1:4" x14ac:dyDescent="0.25">
      <c r="A548" s="1"/>
      <c r="D548" s="5"/>
    </row>
    <row r="549" spans="1:4" x14ac:dyDescent="0.25">
      <c r="A549" s="1"/>
      <c r="D549" s="5"/>
    </row>
    <row r="550" spans="1:4" x14ac:dyDescent="0.25">
      <c r="A550" s="1"/>
      <c r="D550" s="5"/>
    </row>
    <row r="551" spans="1:4" x14ac:dyDescent="0.25">
      <c r="A551" s="1"/>
      <c r="D551" s="5"/>
    </row>
    <row r="552" spans="1:4" x14ac:dyDescent="0.25">
      <c r="A552" s="1"/>
      <c r="D552" s="5"/>
    </row>
    <row r="553" spans="1:4" x14ac:dyDescent="0.25">
      <c r="A553" s="1"/>
      <c r="D553" s="5"/>
    </row>
    <row r="554" spans="1:4" x14ac:dyDescent="0.25">
      <c r="A554" s="1"/>
      <c r="D554" s="5"/>
    </row>
    <row r="555" spans="1:4" x14ac:dyDescent="0.25">
      <c r="A555" s="1"/>
      <c r="D555" s="5"/>
    </row>
    <row r="556" spans="1:4" x14ac:dyDescent="0.25">
      <c r="A556" s="1"/>
      <c r="D556" s="5"/>
    </row>
    <row r="557" spans="1:4" x14ac:dyDescent="0.25">
      <c r="A557" s="1"/>
      <c r="D557" s="5"/>
    </row>
    <row r="558" spans="1:4" x14ac:dyDescent="0.25">
      <c r="A558" s="1"/>
      <c r="D558" s="5"/>
    </row>
    <row r="559" spans="1:4" x14ac:dyDescent="0.25">
      <c r="A559" s="1"/>
      <c r="D559" s="5"/>
    </row>
    <row r="560" spans="1:4" x14ac:dyDescent="0.25">
      <c r="A560" s="1"/>
      <c r="D560" s="5"/>
    </row>
    <row r="561" spans="1:4" x14ac:dyDescent="0.25">
      <c r="A561" s="1"/>
      <c r="D561" s="5"/>
    </row>
    <row r="562" spans="1:4" x14ac:dyDescent="0.25">
      <c r="A562" s="1"/>
      <c r="D562" s="5"/>
    </row>
    <row r="563" spans="1:4" x14ac:dyDescent="0.25">
      <c r="A563" s="1"/>
      <c r="D563" s="5"/>
    </row>
    <row r="564" spans="1:4" x14ac:dyDescent="0.25">
      <c r="A564" s="1"/>
      <c r="D564" s="5"/>
    </row>
    <row r="565" spans="1:4" x14ac:dyDescent="0.25">
      <c r="A565" s="1"/>
      <c r="D565" s="5"/>
    </row>
    <row r="566" spans="1:4" x14ac:dyDescent="0.25">
      <c r="A566" s="1"/>
      <c r="D566" s="5"/>
    </row>
    <row r="567" spans="1:4" x14ac:dyDescent="0.25">
      <c r="A567" s="1"/>
      <c r="D567" s="5"/>
    </row>
    <row r="568" spans="1:4" x14ac:dyDescent="0.25">
      <c r="A568" s="1"/>
      <c r="D568" s="5"/>
    </row>
    <row r="569" spans="1:4" x14ac:dyDescent="0.25">
      <c r="A569" s="1"/>
      <c r="D569" s="5"/>
    </row>
    <row r="570" spans="1:4" x14ac:dyDescent="0.25">
      <c r="A570" s="1"/>
      <c r="D570" s="5"/>
    </row>
    <row r="571" spans="1:4" x14ac:dyDescent="0.25">
      <c r="A571" s="1"/>
      <c r="D571" s="5"/>
    </row>
    <row r="572" spans="1:4" x14ac:dyDescent="0.25">
      <c r="A572" s="1"/>
      <c r="D572" s="5"/>
    </row>
    <row r="573" spans="1:4" x14ac:dyDescent="0.25">
      <c r="A573" s="1"/>
      <c r="D573" s="5"/>
    </row>
    <row r="574" spans="1:4" x14ac:dyDescent="0.25">
      <c r="A574" s="1"/>
      <c r="D574" s="5"/>
    </row>
    <row r="575" spans="1:4" x14ac:dyDescent="0.25">
      <c r="A575" s="1"/>
      <c r="D575" s="5"/>
    </row>
    <row r="576" spans="1:4" x14ac:dyDescent="0.25">
      <c r="A576" s="1"/>
      <c r="D576" s="5"/>
    </row>
    <row r="577" spans="1:4" x14ac:dyDescent="0.25">
      <c r="A577" s="1"/>
      <c r="D577" s="5"/>
    </row>
    <row r="578" spans="1:4" x14ac:dyDescent="0.25">
      <c r="A578" s="1"/>
      <c r="D578" s="5"/>
    </row>
    <row r="579" spans="1:4" x14ac:dyDescent="0.25">
      <c r="A579" s="1"/>
      <c r="D579" s="5"/>
    </row>
    <row r="580" spans="1:4" x14ac:dyDescent="0.25">
      <c r="A580" s="1"/>
      <c r="D580" s="5"/>
    </row>
    <row r="581" spans="1:4" x14ac:dyDescent="0.25">
      <c r="A581" s="1"/>
      <c r="D581" s="5"/>
    </row>
    <row r="582" spans="1:4" x14ac:dyDescent="0.25">
      <c r="A582" s="1"/>
      <c r="D582" s="5"/>
    </row>
    <row r="583" spans="1:4" x14ac:dyDescent="0.25">
      <c r="A583" s="1"/>
      <c r="D583" s="5"/>
    </row>
    <row r="584" spans="1:4" x14ac:dyDescent="0.25">
      <c r="A584" s="1"/>
      <c r="D584" s="5"/>
    </row>
    <row r="585" spans="1:4" x14ac:dyDescent="0.25">
      <c r="A585" s="1"/>
      <c r="D585" s="5"/>
    </row>
    <row r="586" spans="1:4" x14ac:dyDescent="0.25">
      <c r="A586" s="1"/>
      <c r="D586" s="5"/>
    </row>
    <row r="587" spans="1:4" x14ac:dyDescent="0.25">
      <c r="A587" s="1"/>
      <c r="D587" s="5"/>
    </row>
    <row r="588" spans="1:4" x14ac:dyDescent="0.25">
      <c r="A588" s="1"/>
      <c r="D588" s="5"/>
    </row>
    <row r="589" spans="1:4" x14ac:dyDescent="0.25">
      <c r="A589" s="1"/>
      <c r="D589" s="5"/>
    </row>
    <row r="590" spans="1:4" x14ac:dyDescent="0.25">
      <c r="A590" s="1"/>
      <c r="D590" s="5"/>
    </row>
    <row r="591" spans="1:4" x14ac:dyDescent="0.25">
      <c r="A591" s="1"/>
      <c r="D591" s="5"/>
    </row>
    <row r="592" spans="1:4" x14ac:dyDescent="0.25">
      <c r="A592" s="1"/>
      <c r="D592" s="5"/>
    </row>
    <row r="593" spans="1:4" x14ac:dyDescent="0.25">
      <c r="A593" s="1"/>
      <c r="D593" s="5"/>
    </row>
    <row r="594" spans="1:4" x14ac:dyDescent="0.25">
      <c r="A594" s="1"/>
      <c r="D594" s="5"/>
    </row>
    <row r="595" spans="1:4" x14ac:dyDescent="0.25">
      <c r="A595" s="1"/>
      <c r="D595" s="5"/>
    </row>
    <row r="596" spans="1:4" x14ac:dyDescent="0.25">
      <c r="A596" s="1"/>
      <c r="D596" s="5"/>
    </row>
    <row r="597" spans="1:4" x14ac:dyDescent="0.25">
      <c r="A597" s="1"/>
      <c r="D597" s="5"/>
    </row>
    <row r="598" spans="1:4" x14ac:dyDescent="0.25">
      <c r="A598" s="1"/>
      <c r="D598" s="5"/>
    </row>
    <row r="599" spans="1:4" x14ac:dyDescent="0.25">
      <c r="A599" s="1"/>
      <c r="D599" s="5"/>
    </row>
    <row r="600" spans="1:4" x14ac:dyDescent="0.25">
      <c r="A600" s="1"/>
      <c r="D600" s="5"/>
    </row>
    <row r="601" spans="1:4" x14ac:dyDescent="0.25">
      <c r="A601" s="1"/>
      <c r="D601" s="5"/>
    </row>
    <row r="602" spans="1:4" x14ac:dyDescent="0.25">
      <c r="A602" s="1"/>
      <c r="D602" s="5"/>
    </row>
    <row r="603" spans="1:4" x14ac:dyDescent="0.25">
      <c r="A603" s="1"/>
      <c r="D603" s="5"/>
    </row>
    <row r="604" spans="1:4" x14ac:dyDescent="0.25">
      <c r="A604" s="1"/>
      <c r="D604" s="5"/>
    </row>
    <row r="605" spans="1:4" x14ac:dyDescent="0.25">
      <c r="A605" s="1"/>
      <c r="D605" s="5"/>
    </row>
    <row r="606" spans="1:4" x14ac:dyDescent="0.25">
      <c r="A606" s="1"/>
      <c r="D606" s="5"/>
    </row>
    <row r="607" spans="1:4" x14ac:dyDescent="0.25">
      <c r="A607" s="1"/>
      <c r="D607" s="5"/>
    </row>
    <row r="608" spans="1:4" x14ac:dyDescent="0.25">
      <c r="A608" s="1"/>
      <c r="D608" s="5"/>
    </row>
    <row r="609" spans="1:4" x14ac:dyDescent="0.25">
      <c r="A609" s="1"/>
      <c r="D609" s="5"/>
    </row>
    <row r="610" spans="1:4" x14ac:dyDescent="0.25">
      <c r="A610" s="1"/>
      <c r="D610" s="5"/>
    </row>
    <row r="611" spans="1:4" x14ac:dyDescent="0.25">
      <c r="A611" s="1"/>
      <c r="D611" s="5"/>
    </row>
    <row r="612" spans="1:4" x14ac:dyDescent="0.25">
      <c r="A612" s="1"/>
      <c r="D612" s="5"/>
    </row>
    <row r="613" spans="1:4" x14ac:dyDescent="0.25">
      <c r="A613" s="1"/>
      <c r="D613" s="5"/>
    </row>
    <row r="614" spans="1:4" x14ac:dyDescent="0.25">
      <c r="A614" s="1"/>
      <c r="D614" s="5"/>
    </row>
    <row r="615" spans="1:4" x14ac:dyDescent="0.25">
      <c r="A615" s="1"/>
      <c r="D615" s="5"/>
    </row>
    <row r="616" spans="1:4" x14ac:dyDescent="0.25">
      <c r="A616" s="1"/>
      <c r="D616" s="5"/>
    </row>
    <row r="617" spans="1:4" x14ac:dyDescent="0.25">
      <c r="A617" s="1"/>
      <c r="D617" s="5"/>
    </row>
    <row r="618" spans="1:4" x14ac:dyDescent="0.25">
      <c r="A618" s="1"/>
      <c r="D618" s="5"/>
    </row>
    <row r="619" spans="1:4" x14ac:dyDescent="0.25">
      <c r="A619" s="1"/>
      <c r="D619" s="5"/>
    </row>
    <row r="620" spans="1:4" x14ac:dyDescent="0.25">
      <c r="A620" s="1"/>
      <c r="D620" s="5"/>
    </row>
    <row r="621" spans="1:4" x14ac:dyDescent="0.25">
      <c r="A621" s="1"/>
      <c r="D621" s="5"/>
    </row>
    <row r="622" spans="1:4" x14ac:dyDescent="0.25">
      <c r="A622" s="1"/>
      <c r="D622" s="5"/>
    </row>
    <row r="623" spans="1:4" x14ac:dyDescent="0.25">
      <c r="A623" s="1"/>
      <c r="D623" s="5"/>
    </row>
    <row r="624" spans="1:4" x14ac:dyDescent="0.25">
      <c r="A624" s="1"/>
      <c r="D624" s="5"/>
    </row>
    <row r="625" spans="1:4" x14ac:dyDescent="0.25">
      <c r="A625" s="1"/>
      <c r="D625" s="5"/>
    </row>
    <row r="626" spans="1:4" x14ac:dyDescent="0.25">
      <c r="A626" s="1"/>
      <c r="D626" s="5"/>
    </row>
    <row r="627" spans="1:4" x14ac:dyDescent="0.25">
      <c r="A627" s="1"/>
      <c r="D627" s="5"/>
    </row>
    <row r="628" spans="1:4" x14ac:dyDescent="0.25">
      <c r="A628" s="1"/>
      <c r="D628" s="5"/>
    </row>
    <row r="629" spans="1:4" x14ac:dyDescent="0.25">
      <c r="A629" s="1"/>
      <c r="D629" s="5"/>
    </row>
    <row r="630" spans="1:4" x14ac:dyDescent="0.25">
      <c r="A630" s="1"/>
      <c r="D630" s="5"/>
    </row>
    <row r="631" spans="1:4" x14ac:dyDescent="0.25">
      <c r="A631" s="1"/>
      <c r="D631" s="5"/>
    </row>
    <row r="632" spans="1:4" x14ac:dyDescent="0.25">
      <c r="A632" s="1"/>
      <c r="D632" s="5"/>
    </row>
    <row r="633" spans="1:4" x14ac:dyDescent="0.25">
      <c r="A633" s="1"/>
      <c r="D633" s="5"/>
    </row>
    <row r="634" spans="1:4" x14ac:dyDescent="0.25">
      <c r="A634" s="1"/>
      <c r="D634" s="5"/>
    </row>
    <row r="635" spans="1:4" x14ac:dyDescent="0.25">
      <c r="A635" s="1"/>
      <c r="D635" s="5"/>
    </row>
    <row r="636" spans="1:4" x14ac:dyDescent="0.25">
      <c r="A636" s="1"/>
      <c r="D636" s="5"/>
    </row>
    <row r="637" spans="1:4" x14ac:dyDescent="0.25">
      <c r="A637" s="1"/>
      <c r="D637" s="5"/>
    </row>
    <row r="638" spans="1:4" x14ac:dyDescent="0.25">
      <c r="A638" s="1"/>
      <c r="D638" s="5"/>
    </row>
    <row r="639" spans="1:4" x14ac:dyDescent="0.25">
      <c r="A639" s="1"/>
      <c r="D639" s="5"/>
    </row>
    <row r="640" spans="1:4" x14ac:dyDescent="0.25">
      <c r="A640" s="1"/>
      <c r="D640" s="5"/>
    </row>
    <row r="641" spans="1:4" x14ac:dyDescent="0.25">
      <c r="A641" s="1"/>
      <c r="D641" s="5"/>
    </row>
    <row r="642" spans="1:4" x14ac:dyDescent="0.25">
      <c r="A642" s="1"/>
      <c r="D642" s="5"/>
    </row>
    <row r="643" spans="1:4" x14ac:dyDescent="0.25">
      <c r="A643" s="1"/>
      <c r="D643" s="5"/>
    </row>
    <row r="644" spans="1:4" x14ac:dyDescent="0.25">
      <c r="A644" s="1"/>
      <c r="D644" s="5"/>
    </row>
    <row r="645" spans="1:4" x14ac:dyDescent="0.25">
      <c r="A645" s="1"/>
      <c r="D645" s="5"/>
    </row>
    <row r="646" spans="1:4" x14ac:dyDescent="0.25">
      <c r="A646" s="1"/>
      <c r="D646" s="5"/>
    </row>
    <row r="647" spans="1:4" x14ac:dyDescent="0.25">
      <c r="A647" s="1"/>
      <c r="D647" s="5"/>
    </row>
    <row r="648" spans="1:4" x14ac:dyDescent="0.25">
      <c r="A648" s="1"/>
      <c r="D648" s="5"/>
    </row>
    <row r="649" spans="1:4" x14ac:dyDescent="0.25">
      <c r="A649" s="1"/>
      <c r="D649" s="5"/>
    </row>
    <row r="650" spans="1:4" x14ac:dyDescent="0.25">
      <c r="A650" s="1"/>
      <c r="D650" s="5"/>
    </row>
    <row r="651" spans="1:4" x14ac:dyDescent="0.25">
      <c r="A651" s="1"/>
      <c r="D651" s="5"/>
    </row>
    <row r="652" spans="1:4" x14ac:dyDescent="0.25">
      <c r="A652" s="1"/>
      <c r="D652" s="5"/>
    </row>
    <row r="653" spans="1:4" x14ac:dyDescent="0.25">
      <c r="A653" s="1"/>
      <c r="D653" s="5"/>
    </row>
    <row r="654" spans="1:4" x14ac:dyDescent="0.25">
      <c r="A654" s="1"/>
      <c r="D654" s="5"/>
    </row>
    <row r="655" spans="1:4" x14ac:dyDescent="0.25">
      <c r="A655" s="1"/>
      <c r="D655" s="5"/>
    </row>
    <row r="656" spans="1:4" x14ac:dyDescent="0.25">
      <c r="A656" s="1"/>
      <c r="D656" s="5"/>
    </row>
    <row r="657" spans="1:4" x14ac:dyDescent="0.25">
      <c r="A657" s="1"/>
      <c r="D657" s="5"/>
    </row>
    <row r="658" spans="1:4" x14ac:dyDescent="0.25">
      <c r="A658" s="1"/>
      <c r="D658" s="5"/>
    </row>
    <row r="659" spans="1:4" x14ac:dyDescent="0.25">
      <c r="A659" s="1"/>
      <c r="D659" s="5"/>
    </row>
    <row r="660" spans="1:4" x14ac:dyDescent="0.25">
      <c r="A660" s="1"/>
      <c r="D660" s="5"/>
    </row>
    <row r="661" spans="1:4" x14ac:dyDescent="0.25">
      <c r="A661" s="1"/>
      <c r="D661" s="5"/>
    </row>
    <row r="662" spans="1:4" x14ac:dyDescent="0.25">
      <c r="A662" s="1"/>
      <c r="D662" s="5"/>
    </row>
    <row r="663" spans="1:4" x14ac:dyDescent="0.25">
      <c r="A663" s="1"/>
      <c r="D663" s="5"/>
    </row>
    <row r="664" spans="1:4" x14ac:dyDescent="0.25">
      <c r="A664" s="1"/>
      <c r="D664" s="5"/>
    </row>
    <row r="665" spans="1:4" x14ac:dyDescent="0.25">
      <c r="A665" s="1"/>
      <c r="D665" s="5"/>
    </row>
    <row r="666" spans="1:4" x14ac:dyDescent="0.25">
      <c r="A666" s="1"/>
      <c r="D666" s="5"/>
    </row>
    <row r="667" spans="1:4" x14ac:dyDescent="0.25">
      <c r="A667" s="1"/>
      <c r="D667" s="5"/>
    </row>
    <row r="668" spans="1:4" x14ac:dyDescent="0.25">
      <c r="A668" s="1"/>
      <c r="D668" s="5"/>
    </row>
    <row r="669" spans="1:4" x14ac:dyDescent="0.25">
      <c r="A669" s="1"/>
      <c r="D669" s="5"/>
    </row>
    <row r="670" spans="1:4" x14ac:dyDescent="0.25">
      <c r="A670" s="1"/>
      <c r="D670" s="5"/>
    </row>
    <row r="671" spans="1:4" x14ac:dyDescent="0.25">
      <c r="A671" s="1"/>
      <c r="D671" s="5"/>
    </row>
    <row r="672" spans="1:4" x14ac:dyDescent="0.25">
      <c r="A672" s="1"/>
      <c r="D672" s="5"/>
    </row>
    <row r="673" spans="1:4" x14ac:dyDescent="0.25">
      <c r="A673" s="1"/>
      <c r="D673" s="5"/>
    </row>
    <row r="674" spans="1:4" x14ac:dyDescent="0.25">
      <c r="A674" s="1"/>
      <c r="D674" s="5"/>
    </row>
    <row r="675" spans="1:4" x14ac:dyDescent="0.25">
      <c r="A675" s="1"/>
      <c r="D675" s="5"/>
    </row>
    <row r="676" spans="1:4" x14ac:dyDescent="0.25">
      <c r="A676" s="1"/>
      <c r="D676" s="5"/>
    </row>
    <row r="677" spans="1:4" x14ac:dyDescent="0.25">
      <c r="A677" s="1"/>
      <c r="D677" s="5"/>
    </row>
    <row r="678" spans="1:4" x14ac:dyDescent="0.25">
      <c r="A678" s="1"/>
      <c r="D678" s="5"/>
    </row>
    <row r="679" spans="1:4" x14ac:dyDescent="0.25">
      <c r="A679" s="1"/>
      <c r="D679" s="5"/>
    </row>
    <row r="680" spans="1:4" x14ac:dyDescent="0.25">
      <c r="A680" s="1"/>
      <c r="D680" s="5"/>
    </row>
    <row r="681" spans="1:4" x14ac:dyDescent="0.25">
      <c r="A681" s="1"/>
      <c r="D681" s="5"/>
    </row>
    <row r="682" spans="1:4" x14ac:dyDescent="0.25">
      <c r="A682" s="1"/>
      <c r="D682" s="5"/>
    </row>
    <row r="683" spans="1:4" x14ac:dyDescent="0.25">
      <c r="A683" s="1"/>
      <c r="D683" s="5"/>
    </row>
    <row r="684" spans="1:4" x14ac:dyDescent="0.25">
      <c r="A684" s="1"/>
      <c r="D684" s="5"/>
    </row>
    <row r="685" spans="1:4" x14ac:dyDescent="0.25">
      <c r="A685" s="1"/>
      <c r="D685" s="5"/>
    </row>
    <row r="686" spans="1:4" x14ac:dyDescent="0.25">
      <c r="A686" s="1"/>
      <c r="D686" s="5"/>
    </row>
    <row r="687" spans="1:4" x14ac:dyDescent="0.25">
      <c r="A687" s="1"/>
      <c r="D687" s="5"/>
    </row>
    <row r="688" spans="1:4" x14ac:dyDescent="0.25">
      <c r="A688" s="1"/>
      <c r="D688" s="5"/>
    </row>
    <row r="689" spans="1:4" x14ac:dyDescent="0.25">
      <c r="A689" s="1"/>
      <c r="D689" s="5"/>
    </row>
    <row r="690" spans="1:4" x14ac:dyDescent="0.25">
      <c r="A690" s="1"/>
      <c r="D690" s="5"/>
    </row>
    <row r="691" spans="1:4" x14ac:dyDescent="0.25">
      <c r="A691" s="1"/>
      <c r="D691" s="5"/>
    </row>
    <row r="692" spans="1:4" x14ac:dyDescent="0.25">
      <c r="A692" s="1"/>
      <c r="D692" s="5"/>
    </row>
    <row r="693" spans="1:4" x14ac:dyDescent="0.25">
      <c r="A693" s="1"/>
      <c r="D693" s="5"/>
    </row>
    <row r="694" spans="1:4" x14ac:dyDescent="0.25">
      <c r="A694" s="1"/>
      <c r="D694" s="5"/>
    </row>
    <row r="695" spans="1:4" x14ac:dyDescent="0.25">
      <c r="A695" s="1"/>
      <c r="D695" s="5"/>
    </row>
    <row r="696" spans="1:4" x14ac:dyDescent="0.25">
      <c r="A696" s="1"/>
      <c r="D696" s="5"/>
    </row>
    <row r="697" spans="1:4" x14ac:dyDescent="0.25">
      <c r="A697" s="1"/>
      <c r="D697" s="5"/>
    </row>
    <row r="698" spans="1:4" x14ac:dyDescent="0.25">
      <c r="A698" s="1"/>
      <c r="D698" s="5"/>
    </row>
    <row r="699" spans="1:4" x14ac:dyDescent="0.25">
      <c r="A699" s="1"/>
      <c r="D699" s="5"/>
    </row>
    <row r="700" spans="1:4" x14ac:dyDescent="0.25">
      <c r="A700" s="1"/>
      <c r="D700" s="5"/>
    </row>
    <row r="701" spans="1:4" x14ac:dyDescent="0.25">
      <c r="A701" s="1"/>
      <c r="D701" s="5"/>
    </row>
    <row r="702" spans="1:4" x14ac:dyDescent="0.25">
      <c r="A702" s="1"/>
      <c r="D702" s="5"/>
    </row>
    <row r="703" spans="1:4" x14ac:dyDescent="0.25">
      <c r="A703" s="1"/>
      <c r="D703" s="5"/>
    </row>
    <row r="704" spans="1:4" x14ac:dyDescent="0.25">
      <c r="A704" s="1"/>
      <c r="D704" s="5"/>
    </row>
    <row r="705" spans="1:4" x14ac:dyDescent="0.25">
      <c r="A705" s="1"/>
      <c r="D705" s="5"/>
    </row>
    <row r="706" spans="1:4" x14ac:dyDescent="0.25">
      <c r="A706" s="1"/>
      <c r="D706" s="5"/>
    </row>
    <row r="707" spans="1:4" x14ac:dyDescent="0.25">
      <c r="A707" s="1"/>
      <c r="D707" s="5"/>
    </row>
    <row r="708" spans="1:4" x14ac:dyDescent="0.25">
      <c r="A708" s="1"/>
      <c r="D708" s="5"/>
    </row>
    <row r="709" spans="1:4" x14ac:dyDescent="0.25">
      <c r="A709" s="1"/>
      <c r="D709" s="5"/>
    </row>
    <row r="710" spans="1:4" x14ac:dyDescent="0.25">
      <c r="A710" s="1"/>
      <c r="D710" s="5"/>
    </row>
    <row r="711" spans="1:4" x14ac:dyDescent="0.25">
      <c r="A711" s="1"/>
      <c r="D711" s="5"/>
    </row>
    <row r="712" spans="1:4" x14ac:dyDescent="0.25">
      <c r="A712" s="1"/>
      <c r="D712" s="5"/>
    </row>
    <row r="713" spans="1:4" x14ac:dyDescent="0.25">
      <c r="A713" s="1"/>
      <c r="D713" s="5"/>
    </row>
    <row r="714" spans="1:4" x14ac:dyDescent="0.25">
      <c r="A714" s="1"/>
      <c r="D714" s="5"/>
    </row>
    <row r="715" spans="1:4" x14ac:dyDescent="0.25">
      <c r="A715" s="1"/>
      <c r="D715" s="5"/>
    </row>
    <row r="716" spans="1:4" x14ac:dyDescent="0.25">
      <c r="A716" s="1"/>
      <c r="D716" s="5"/>
    </row>
    <row r="717" spans="1:4" x14ac:dyDescent="0.25">
      <c r="A717" s="1"/>
      <c r="D717" s="5"/>
    </row>
    <row r="718" spans="1:4" x14ac:dyDescent="0.25">
      <c r="A718" s="1"/>
      <c r="D718" s="5"/>
    </row>
    <row r="719" spans="1:4" x14ac:dyDescent="0.25">
      <c r="A719" s="1"/>
      <c r="D719" s="5"/>
    </row>
    <row r="720" spans="1:4" x14ac:dyDescent="0.25">
      <c r="A720" s="1"/>
      <c r="D720" s="5"/>
    </row>
    <row r="721" spans="1:4" x14ac:dyDescent="0.25">
      <c r="A721" s="1"/>
      <c r="D721" s="5"/>
    </row>
    <row r="722" spans="1:4" x14ac:dyDescent="0.25">
      <c r="A722" s="1"/>
      <c r="D722" s="5"/>
    </row>
    <row r="723" spans="1:4" x14ac:dyDescent="0.25">
      <c r="A723" s="1"/>
      <c r="D723" s="5"/>
    </row>
    <row r="724" spans="1:4" x14ac:dyDescent="0.25">
      <c r="A724" s="1"/>
      <c r="D724" s="5"/>
    </row>
    <row r="725" spans="1:4" x14ac:dyDescent="0.25">
      <c r="A725" s="1"/>
      <c r="D725" s="5"/>
    </row>
    <row r="726" spans="1:4" x14ac:dyDescent="0.25">
      <c r="A726" s="1"/>
      <c r="D726" s="5"/>
    </row>
    <row r="727" spans="1:4" x14ac:dyDescent="0.25">
      <c r="A727" s="1"/>
      <c r="D727" s="5"/>
    </row>
    <row r="728" spans="1:4" x14ac:dyDescent="0.25">
      <c r="A728" s="1"/>
      <c r="D728" s="5"/>
    </row>
    <row r="729" spans="1:4" x14ac:dyDescent="0.25">
      <c r="A729" s="1"/>
      <c r="D729" s="5"/>
    </row>
    <row r="730" spans="1:4" x14ac:dyDescent="0.25">
      <c r="A730" s="1"/>
      <c r="D730" s="5"/>
    </row>
    <row r="731" spans="1:4" x14ac:dyDescent="0.25">
      <c r="A731" s="1"/>
      <c r="D731" s="5"/>
    </row>
    <row r="732" spans="1:4" x14ac:dyDescent="0.25">
      <c r="A732" s="1"/>
      <c r="D732" s="5"/>
    </row>
    <row r="733" spans="1:4" x14ac:dyDescent="0.25">
      <c r="A733" s="1"/>
      <c r="D733" s="5"/>
    </row>
    <row r="734" spans="1:4" x14ac:dyDescent="0.25">
      <c r="A734" s="1"/>
      <c r="D734" s="5"/>
    </row>
    <row r="735" spans="1:4" x14ac:dyDescent="0.25">
      <c r="A735" s="1"/>
      <c r="D735" s="5"/>
    </row>
    <row r="736" spans="1:4" x14ac:dyDescent="0.25">
      <c r="A736" s="1"/>
      <c r="D736" s="5"/>
    </row>
    <row r="737" spans="1:4" x14ac:dyDescent="0.25">
      <c r="A737" s="1"/>
      <c r="D737" s="5"/>
    </row>
    <row r="738" spans="1:4" x14ac:dyDescent="0.25">
      <c r="A738" s="1"/>
      <c r="D738" s="5"/>
    </row>
    <row r="739" spans="1:4" x14ac:dyDescent="0.25">
      <c r="A739" s="1"/>
      <c r="D739" s="5"/>
    </row>
    <row r="740" spans="1:4" x14ac:dyDescent="0.25">
      <c r="A740" s="1"/>
      <c r="D740" s="5"/>
    </row>
    <row r="741" spans="1:4" x14ac:dyDescent="0.25">
      <c r="A741" s="1"/>
      <c r="D741" s="5"/>
    </row>
    <row r="742" spans="1:4" x14ac:dyDescent="0.25">
      <c r="A742" s="1"/>
      <c r="D742" s="5"/>
    </row>
    <row r="743" spans="1:4" x14ac:dyDescent="0.25">
      <c r="A743" s="1"/>
      <c r="D743" s="5"/>
    </row>
    <row r="744" spans="1:4" x14ac:dyDescent="0.25">
      <c r="A744" s="1"/>
      <c r="D744" s="5"/>
    </row>
    <row r="745" spans="1:4" x14ac:dyDescent="0.25">
      <c r="A745" s="1"/>
      <c r="D745" s="5"/>
    </row>
    <row r="746" spans="1:4" x14ac:dyDescent="0.25">
      <c r="A746" s="1"/>
      <c r="D746" s="5"/>
    </row>
    <row r="747" spans="1:4" x14ac:dyDescent="0.25">
      <c r="A747" s="1"/>
      <c r="D747" s="5"/>
    </row>
    <row r="748" spans="1:4" x14ac:dyDescent="0.25">
      <c r="A748" s="1"/>
      <c r="D748" s="5"/>
    </row>
    <row r="749" spans="1:4" x14ac:dyDescent="0.25">
      <c r="A749" s="1"/>
      <c r="D749" s="5"/>
    </row>
    <row r="750" spans="1:4" x14ac:dyDescent="0.25">
      <c r="A750" s="1"/>
      <c r="D750" s="5"/>
    </row>
    <row r="751" spans="1:4" x14ac:dyDescent="0.25">
      <c r="A751" s="1"/>
      <c r="D751" s="5"/>
    </row>
    <row r="752" spans="1:4" x14ac:dyDescent="0.25">
      <c r="A752" s="1"/>
      <c r="D752" s="5"/>
    </row>
    <row r="753" spans="1:4" x14ac:dyDescent="0.25">
      <c r="A753" s="1"/>
      <c r="D753" s="5"/>
    </row>
    <row r="754" spans="1:4" x14ac:dyDescent="0.25">
      <c r="A754" s="1"/>
      <c r="D754" s="5"/>
    </row>
    <row r="755" spans="1:4" x14ac:dyDescent="0.25">
      <c r="A755" s="1"/>
      <c r="D755" s="5"/>
    </row>
    <row r="756" spans="1:4" x14ac:dyDescent="0.25">
      <c r="A756" s="1"/>
      <c r="D756" s="5"/>
    </row>
    <row r="757" spans="1:4" x14ac:dyDescent="0.25">
      <c r="A757" s="1"/>
      <c r="D757" s="5"/>
    </row>
    <row r="758" spans="1:4" x14ac:dyDescent="0.25">
      <c r="A758" s="1"/>
      <c r="D758" s="5"/>
    </row>
    <row r="759" spans="1:4" x14ac:dyDescent="0.25">
      <c r="A759" s="1"/>
      <c r="D759" s="5"/>
    </row>
    <row r="760" spans="1:4" x14ac:dyDescent="0.25">
      <c r="A760" s="1"/>
      <c r="D760" s="5"/>
    </row>
    <row r="761" spans="1:4" x14ac:dyDescent="0.25">
      <c r="A761" s="1"/>
      <c r="D761" s="5"/>
    </row>
    <row r="762" spans="1:4" x14ac:dyDescent="0.25">
      <c r="A762" s="1"/>
      <c r="D762" s="5"/>
    </row>
    <row r="763" spans="1:4" x14ac:dyDescent="0.25">
      <c r="A763" s="1"/>
      <c r="D763" s="5"/>
    </row>
    <row r="764" spans="1:4" x14ac:dyDescent="0.25">
      <c r="A764" s="1"/>
      <c r="D764" s="5"/>
    </row>
    <row r="765" spans="1:4" x14ac:dyDescent="0.25">
      <c r="A765" s="1"/>
      <c r="D765" s="5"/>
    </row>
    <row r="766" spans="1:4" x14ac:dyDescent="0.25">
      <c r="A766" s="1"/>
      <c r="D766" s="5"/>
    </row>
    <row r="767" spans="1:4" x14ac:dyDescent="0.25">
      <c r="A767" s="1"/>
      <c r="D767" s="5"/>
    </row>
    <row r="768" spans="1:4" x14ac:dyDescent="0.25">
      <c r="A768" s="1"/>
      <c r="D768" s="5"/>
    </row>
    <row r="769" spans="1:4" x14ac:dyDescent="0.25">
      <c r="A769" s="1"/>
      <c r="D769" s="5"/>
    </row>
    <row r="770" spans="1:4" x14ac:dyDescent="0.25">
      <c r="A770" s="1"/>
      <c r="D770" s="5"/>
    </row>
    <row r="771" spans="1:4" x14ac:dyDescent="0.25">
      <c r="A771" s="1"/>
      <c r="D771" s="5"/>
    </row>
    <row r="772" spans="1:4" x14ac:dyDescent="0.25">
      <c r="A772" s="1"/>
      <c r="D772" s="5"/>
    </row>
    <row r="773" spans="1:4" x14ac:dyDescent="0.25">
      <c r="A773" s="1"/>
      <c r="D773" s="5"/>
    </row>
    <row r="774" spans="1:4" x14ac:dyDescent="0.25">
      <c r="A774" s="1"/>
      <c r="D774" s="5"/>
    </row>
    <row r="775" spans="1:4" x14ac:dyDescent="0.25">
      <c r="A775" s="1"/>
      <c r="D775" s="5"/>
    </row>
    <row r="776" spans="1:4" x14ac:dyDescent="0.25">
      <c r="A776" s="1"/>
      <c r="D776" s="5"/>
    </row>
    <row r="777" spans="1:4" x14ac:dyDescent="0.25">
      <c r="A777" s="1"/>
      <c r="D777" s="5"/>
    </row>
    <row r="778" spans="1:4" x14ac:dyDescent="0.25">
      <c r="A778" s="1"/>
      <c r="D778" s="5"/>
    </row>
    <row r="779" spans="1:4" x14ac:dyDescent="0.25">
      <c r="A779" s="1"/>
      <c r="D779" s="5"/>
    </row>
    <row r="780" spans="1:4" x14ac:dyDescent="0.25">
      <c r="A780" s="1"/>
      <c r="D780" s="5"/>
    </row>
    <row r="781" spans="1:4" x14ac:dyDescent="0.25">
      <c r="A781" s="1"/>
      <c r="D781" s="5"/>
    </row>
    <row r="782" spans="1:4" x14ac:dyDescent="0.25">
      <c r="A782" s="1"/>
      <c r="D782" s="5"/>
    </row>
    <row r="783" spans="1:4" x14ac:dyDescent="0.25">
      <c r="A783" s="1"/>
      <c r="D783" s="5"/>
    </row>
    <row r="784" spans="1:4" x14ac:dyDescent="0.25">
      <c r="A784" s="1"/>
      <c r="D784" s="5"/>
    </row>
    <row r="785" spans="1:4" x14ac:dyDescent="0.25">
      <c r="A785" s="1"/>
      <c r="D785" s="5"/>
    </row>
    <row r="786" spans="1:4" x14ac:dyDescent="0.25">
      <c r="A786" s="1"/>
      <c r="D786" s="5"/>
    </row>
    <row r="787" spans="1:4" x14ac:dyDescent="0.25">
      <c r="A787" s="1"/>
      <c r="D787" s="5"/>
    </row>
    <row r="788" spans="1:4" x14ac:dyDescent="0.25">
      <c r="A788" s="1"/>
      <c r="D788" s="5"/>
    </row>
    <row r="789" spans="1:4" x14ac:dyDescent="0.25">
      <c r="A789" s="1"/>
      <c r="D789" s="5"/>
    </row>
    <row r="790" spans="1:4" x14ac:dyDescent="0.25">
      <c r="A790" s="1"/>
      <c r="D790" s="5"/>
    </row>
    <row r="791" spans="1:4" x14ac:dyDescent="0.25">
      <c r="A791" s="1"/>
      <c r="D791" s="5"/>
    </row>
    <row r="792" spans="1:4" x14ac:dyDescent="0.25">
      <c r="A792" s="1"/>
      <c r="D792" s="5"/>
    </row>
    <row r="793" spans="1:4" x14ac:dyDescent="0.25">
      <c r="A793" s="1"/>
      <c r="D793" s="5"/>
    </row>
    <row r="794" spans="1:4" x14ac:dyDescent="0.25">
      <c r="A794" s="1"/>
      <c r="D794" s="5"/>
    </row>
    <row r="795" spans="1:4" x14ac:dyDescent="0.25">
      <c r="A795" s="1"/>
      <c r="D795" s="5"/>
    </row>
    <row r="796" spans="1:4" x14ac:dyDescent="0.25">
      <c r="A796" s="1"/>
      <c r="D796" s="5"/>
    </row>
    <row r="797" spans="1:4" x14ac:dyDescent="0.25">
      <c r="A797" s="1"/>
      <c r="D797" s="5"/>
    </row>
    <row r="798" spans="1:4" x14ac:dyDescent="0.25">
      <c r="A798" s="1"/>
      <c r="D798" s="5"/>
    </row>
    <row r="799" spans="1:4" x14ac:dyDescent="0.25">
      <c r="A799" s="1"/>
      <c r="D799" s="5"/>
    </row>
    <row r="800" spans="1:4" x14ac:dyDescent="0.25">
      <c r="A800" s="1"/>
      <c r="D800" s="5"/>
    </row>
    <row r="801" spans="1:4" x14ac:dyDescent="0.25">
      <c r="A801" s="1"/>
      <c r="D801" s="5"/>
    </row>
    <row r="802" spans="1:4" x14ac:dyDescent="0.25">
      <c r="A802" s="1"/>
      <c r="D802" s="5"/>
    </row>
    <row r="803" spans="1:4" x14ac:dyDescent="0.25">
      <c r="A803" s="1"/>
      <c r="D803" s="5"/>
    </row>
    <row r="804" spans="1:4" x14ac:dyDescent="0.25">
      <c r="A804" s="1"/>
      <c r="D804" s="5"/>
    </row>
    <row r="805" spans="1:4" x14ac:dyDescent="0.25">
      <c r="A805" s="1"/>
      <c r="D805" s="5"/>
    </row>
    <row r="806" spans="1:4" x14ac:dyDescent="0.25">
      <c r="A806" s="1"/>
      <c r="D806" s="5"/>
    </row>
    <row r="807" spans="1:4" x14ac:dyDescent="0.25">
      <c r="A807" s="1"/>
      <c r="D807" s="5"/>
    </row>
    <row r="808" spans="1:4" x14ac:dyDescent="0.25">
      <c r="A808" s="1"/>
      <c r="D808" s="5"/>
    </row>
    <row r="809" spans="1:4" x14ac:dyDescent="0.25">
      <c r="A809" s="1"/>
      <c r="D809" s="5"/>
    </row>
    <row r="810" spans="1:4" x14ac:dyDescent="0.25">
      <c r="A810" s="1"/>
      <c r="D810" s="5"/>
    </row>
    <row r="811" spans="1:4" x14ac:dyDescent="0.25">
      <c r="A811" s="1"/>
      <c r="D811" s="5"/>
    </row>
    <row r="812" spans="1:4" x14ac:dyDescent="0.25">
      <c r="A812" s="1"/>
      <c r="D812" s="5"/>
    </row>
    <row r="813" spans="1:4" x14ac:dyDescent="0.25">
      <c r="A813" s="1"/>
      <c r="D813" s="5"/>
    </row>
    <row r="814" spans="1:4" x14ac:dyDescent="0.25">
      <c r="A814" s="1"/>
      <c r="D814" s="5"/>
    </row>
    <row r="815" spans="1:4" x14ac:dyDescent="0.25">
      <c r="A815" s="1"/>
      <c r="D815" s="5"/>
    </row>
    <row r="816" spans="1:4" x14ac:dyDescent="0.25">
      <c r="A816" s="1"/>
      <c r="D816" s="5"/>
    </row>
    <row r="817" spans="1:4" x14ac:dyDescent="0.25">
      <c r="A817" s="1"/>
      <c r="D817" s="5"/>
    </row>
    <row r="818" spans="1:4" x14ac:dyDescent="0.25">
      <c r="A818" s="1"/>
      <c r="D818" s="5"/>
    </row>
    <row r="819" spans="1:4" x14ac:dyDescent="0.25">
      <c r="A819" s="1"/>
      <c r="D819" s="5"/>
    </row>
    <row r="820" spans="1:4" x14ac:dyDescent="0.25">
      <c r="A820" s="1"/>
      <c r="D820" s="5"/>
    </row>
    <row r="821" spans="1:4" x14ac:dyDescent="0.25">
      <c r="A821" s="1"/>
      <c r="D821" s="5"/>
    </row>
    <row r="822" spans="1:4" x14ac:dyDescent="0.25">
      <c r="A822" s="1"/>
      <c r="D822" s="5"/>
    </row>
    <row r="823" spans="1:4" x14ac:dyDescent="0.25">
      <c r="A823" s="1"/>
      <c r="D823" s="5"/>
    </row>
    <row r="824" spans="1:4" x14ac:dyDescent="0.25">
      <c r="A824" s="1"/>
      <c r="D824" s="5"/>
    </row>
    <row r="825" spans="1:4" x14ac:dyDescent="0.25">
      <c r="A825" s="1"/>
      <c r="D825" s="5"/>
    </row>
    <row r="826" spans="1:4" x14ac:dyDescent="0.25">
      <c r="A826" s="1"/>
      <c r="D826" s="5"/>
    </row>
    <row r="827" spans="1:4" x14ac:dyDescent="0.25">
      <c r="A827" s="1"/>
      <c r="D827" s="5"/>
    </row>
    <row r="828" spans="1:4" x14ac:dyDescent="0.25">
      <c r="A828" s="1"/>
      <c r="D828" s="5"/>
    </row>
    <row r="829" spans="1:4" x14ac:dyDescent="0.25">
      <c r="A829" s="1"/>
      <c r="D829" s="5"/>
    </row>
    <row r="830" spans="1:4" x14ac:dyDescent="0.25">
      <c r="A830" s="1"/>
      <c r="D830" s="5"/>
    </row>
    <row r="831" spans="1:4" x14ac:dyDescent="0.25">
      <c r="A831" s="1"/>
      <c r="D831" s="5"/>
    </row>
    <row r="832" spans="1:4" x14ac:dyDescent="0.25">
      <c r="A832" s="1"/>
      <c r="D832" s="5"/>
    </row>
    <row r="833" spans="1:4" x14ac:dyDescent="0.25">
      <c r="A833" s="1"/>
      <c r="D833" s="5"/>
    </row>
    <row r="834" spans="1:4" x14ac:dyDescent="0.25">
      <c r="A834" s="1"/>
      <c r="D834" s="5"/>
    </row>
    <row r="835" spans="1:4" x14ac:dyDescent="0.25">
      <c r="A835" s="1"/>
      <c r="D835" s="5"/>
    </row>
    <row r="836" spans="1:4" x14ac:dyDescent="0.25">
      <c r="A836" s="1"/>
      <c r="D836" s="5"/>
    </row>
    <row r="837" spans="1:4" x14ac:dyDescent="0.25">
      <c r="A837" s="1"/>
      <c r="D837" s="5"/>
    </row>
    <row r="838" spans="1:4" ht="15.75" thickBot="1" x14ac:dyDescent="0.3">
      <c r="A838" s="2"/>
      <c r="B838" s="3"/>
      <c r="C838" s="10"/>
      <c r="D838" s="6"/>
    </row>
  </sheetData>
  <mergeCells count="2">
    <mergeCell ref="A1:B1"/>
    <mergeCell ref="A2:D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9"/>
  <sheetViews>
    <sheetView topLeftCell="A361" workbookViewId="0">
      <selection activeCell="A379" sqref="A379:B382"/>
    </sheetView>
  </sheetViews>
  <sheetFormatPr baseColWidth="10" defaultRowHeight="15" x14ac:dyDescent="0.25"/>
  <cols>
    <col min="1" max="1" width="65.28515625" customWidth="1"/>
    <col min="2" max="2" width="73.5703125" customWidth="1"/>
    <col min="3" max="3" width="17.140625" style="7" customWidth="1"/>
    <col min="4" max="4" width="16.140625" style="7" customWidth="1"/>
  </cols>
  <sheetData>
    <row r="1" spans="1:4" ht="56.25" customHeight="1" thickBot="1" x14ac:dyDescent="0.3">
      <c r="A1" s="31" t="s">
        <v>1549</v>
      </c>
      <c r="B1" s="32"/>
      <c r="C1" s="8"/>
      <c r="D1" s="4"/>
    </row>
    <row r="2" spans="1:4" ht="31.15" customHeight="1" thickBot="1" x14ac:dyDescent="0.3">
      <c r="A2" s="33" t="s">
        <v>1127</v>
      </c>
      <c r="B2" s="34"/>
      <c r="C2" s="34"/>
      <c r="D2" s="35"/>
    </row>
    <row r="3" spans="1:4" ht="21" customHeight="1" thickBot="1" x14ac:dyDescent="0.3">
      <c r="A3" s="16" t="s">
        <v>1</v>
      </c>
      <c r="B3" s="17" t="s">
        <v>2</v>
      </c>
      <c r="C3" s="13" t="s">
        <v>3</v>
      </c>
      <c r="D3" s="14" t="s">
        <v>4</v>
      </c>
    </row>
    <row r="4" spans="1:4" x14ac:dyDescent="0.25">
      <c r="A4" s="18" t="s">
        <v>1129</v>
      </c>
      <c r="B4" s="19" t="s">
        <v>1130</v>
      </c>
      <c r="C4" s="20">
        <v>43490</v>
      </c>
      <c r="D4" s="21">
        <v>5.25</v>
      </c>
    </row>
    <row r="5" spans="1:4" x14ac:dyDescent="0.25">
      <c r="A5" s="1" t="s">
        <v>1131</v>
      </c>
      <c r="B5" t="s">
        <v>1132</v>
      </c>
      <c r="C5" s="9">
        <v>43490</v>
      </c>
      <c r="D5" s="5">
        <v>276.19</v>
      </c>
    </row>
    <row r="6" spans="1:4" x14ac:dyDescent="0.25">
      <c r="A6" s="1" t="s">
        <v>25</v>
      </c>
      <c r="B6" t="s">
        <v>1133</v>
      </c>
      <c r="C6" s="9">
        <v>43490</v>
      </c>
      <c r="D6" s="5">
        <v>239.19</v>
      </c>
    </row>
    <row r="7" spans="1:4" x14ac:dyDescent="0.25">
      <c r="A7" s="1" t="s">
        <v>700</v>
      </c>
      <c r="B7" t="s">
        <v>1134</v>
      </c>
      <c r="C7" s="9">
        <v>43490</v>
      </c>
      <c r="D7" s="5">
        <v>660.03</v>
      </c>
    </row>
    <row r="8" spans="1:4" x14ac:dyDescent="0.25">
      <c r="A8" s="1" t="s">
        <v>92</v>
      </c>
      <c r="B8" t="s">
        <v>1135</v>
      </c>
      <c r="C8" s="9">
        <v>43490</v>
      </c>
      <c r="D8" s="5">
        <v>1260.42</v>
      </c>
    </row>
    <row r="9" spans="1:4" x14ac:dyDescent="0.25">
      <c r="A9" s="1" t="s">
        <v>35</v>
      </c>
      <c r="B9" t="s">
        <v>1136</v>
      </c>
      <c r="C9" s="9">
        <v>43490</v>
      </c>
      <c r="D9" s="5">
        <v>1584.3</v>
      </c>
    </row>
    <row r="10" spans="1:4" x14ac:dyDescent="0.25">
      <c r="A10" s="1" t="s">
        <v>1035</v>
      </c>
      <c r="B10" t="s">
        <v>1137</v>
      </c>
      <c r="C10" s="9">
        <v>43490</v>
      </c>
      <c r="D10" s="5">
        <v>3835.81</v>
      </c>
    </row>
    <row r="11" spans="1:4" x14ac:dyDescent="0.25">
      <c r="A11" s="1" t="s">
        <v>88</v>
      </c>
      <c r="B11" t="s">
        <v>1138</v>
      </c>
      <c r="C11" s="9">
        <v>43490</v>
      </c>
      <c r="D11" s="5">
        <v>38.57</v>
      </c>
    </row>
    <row r="12" spans="1:4" x14ac:dyDescent="0.25">
      <c r="A12" s="1" t="s">
        <v>88</v>
      </c>
      <c r="B12" t="s">
        <v>1139</v>
      </c>
      <c r="C12" s="9">
        <v>43490</v>
      </c>
      <c r="D12" s="5">
        <v>32.08</v>
      </c>
    </row>
    <row r="13" spans="1:4" x14ac:dyDescent="0.25">
      <c r="A13" s="1" t="s">
        <v>118</v>
      </c>
      <c r="B13" t="s">
        <v>1140</v>
      </c>
      <c r="C13" s="9">
        <v>43490</v>
      </c>
      <c r="D13" s="5">
        <v>209.57</v>
      </c>
    </row>
    <row r="14" spans="1:4" x14ac:dyDescent="0.25">
      <c r="A14" s="1" t="s">
        <v>43</v>
      </c>
      <c r="B14" t="s">
        <v>1141</v>
      </c>
      <c r="C14" s="9">
        <v>43490</v>
      </c>
      <c r="D14" s="5">
        <v>35.090000000000003</v>
      </c>
    </row>
    <row r="15" spans="1:4" x14ac:dyDescent="0.25">
      <c r="A15" s="1" t="s">
        <v>1016</v>
      </c>
      <c r="B15" t="s">
        <v>1142</v>
      </c>
      <c r="C15" s="9">
        <v>43490</v>
      </c>
      <c r="D15" s="5">
        <v>143.08000000000001</v>
      </c>
    </row>
    <row r="16" spans="1:4" x14ac:dyDescent="0.25">
      <c r="A16" s="1" t="s">
        <v>1143</v>
      </c>
      <c r="B16" t="s">
        <v>1144</v>
      </c>
      <c r="C16" s="9">
        <v>43490</v>
      </c>
      <c r="D16" s="5">
        <v>812.99</v>
      </c>
    </row>
    <row r="17" spans="1:4" x14ac:dyDescent="0.25">
      <c r="A17" s="1" t="s">
        <v>1145</v>
      </c>
      <c r="B17" t="s">
        <v>1146</v>
      </c>
      <c r="C17" s="9">
        <v>43490</v>
      </c>
      <c r="D17" s="5">
        <v>63.15</v>
      </c>
    </row>
    <row r="18" spans="1:4" x14ac:dyDescent="0.25">
      <c r="A18" s="1" t="s">
        <v>654</v>
      </c>
      <c r="B18" t="s">
        <v>1147</v>
      </c>
      <c r="C18" s="9">
        <v>43490</v>
      </c>
      <c r="D18" s="5">
        <v>219.37</v>
      </c>
    </row>
    <row r="19" spans="1:4" x14ac:dyDescent="0.25">
      <c r="A19" s="1" t="s">
        <v>41</v>
      </c>
      <c r="B19" t="s">
        <v>1148</v>
      </c>
      <c r="C19" s="9">
        <v>43490</v>
      </c>
      <c r="D19" s="5">
        <v>347.75</v>
      </c>
    </row>
    <row r="20" spans="1:4" x14ac:dyDescent="0.25">
      <c r="A20" s="1" t="s">
        <v>83</v>
      </c>
      <c r="B20" t="s">
        <v>1149</v>
      </c>
      <c r="C20" s="9">
        <v>43490</v>
      </c>
      <c r="D20" s="5">
        <v>110</v>
      </c>
    </row>
    <row r="21" spans="1:4" x14ac:dyDescent="0.25">
      <c r="A21" s="1" t="s">
        <v>613</v>
      </c>
      <c r="B21" t="s">
        <v>1150</v>
      </c>
      <c r="C21" s="9">
        <v>43490</v>
      </c>
      <c r="D21" s="5">
        <v>114</v>
      </c>
    </row>
    <row r="22" spans="1:4" x14ac:dyDescent="0.25">
      <c r="A22" s="1" t="s">
        <v>90</v>
      </c>
      <c r="B22" t="s">
        <v>1151</v>
      </c>
      <c r="C22" s="9">
        <v>43490</v>
      </c>
      <c r="D22" s="5">
        <v>96.01</v>
      </c>
    </row>
    <row r="23" spans="1:4" x14ac:dyDescent="0.25">
      <c r="A23" s="1" t="s">
        <v>864</v>
      </c>
      <c r="B23" t="s">
        <v>1152</v>
      </c>
      <c r="C23" s="9">
        <v>43490</v>
      </c>
      <c r="D23" s="5">
        <v>159.72</v>
      </c>
    </row>
    <row r="24" spans="1:4" x14ac:dyDescent="0.25">
      <c r="A24" s="1" t="s">
        <v>864</v>
      </c>
      <c r="B24" t="s">
        <v>1152</v>
      </c>
      <c r="C24" s="9">
        <v>43490</v>
      </c>
      <c r="D24" s="5">
        <v>122.82</v>
      </c>
    </row>
    <row r="25" spans="1:4" x14ac:dyDescent="0.25">
      <c r="A25" s="1" t="s">
        <v>615</v>
      </c>
      <c r="B25" t="s">
        <v>117</v>
      </c>
      <c r="C25" s="9">
        <v>43490</v>
      </c>
      <c r="D25" s="5">
        <v>6932.51</v>
      </c>
    </row>
    <row r="26" spans="1:4" x14ac:dyDescent="0.25">
      <c r="A26" s="1" t="s">
        <v>615</v>
      </c>
      <c r="B26" t="s">
        <v>103</v>
      </c>
      <c r="C26" s="9">
        <v>43490</v>
      </c>
      <c r="D26" s="5">
        <v>327.63</v>
      </c>
    </row>
    <row r="27" spans="1:4" x14ac:dyDescent="0.25">
      <c r="A27" s="1" t="s">
        <v>535</v>
      </c>
      <c r="B27" t="s">
        <v>1153</v>
      </c>
      <c r="C27" s="9">
        <v>43490</v>
      </c>
      <c r="D27" s="5">
        <v>653.4</v>
      </c>
    </row>
    <row r="28" spans="1:4" x14ac:dyDescent="0.25">
      <c r="A28" s="1" t="s">
        <v>681</v>
      </c>
      <c r="B28" t="s">
        <v>1154</v>
      </c>
      <c r="C28" s="9">
        <v>43490</v>
      </c>
      <c r="D28" s="5">
        <v>329.48</v>
      </c>
    </row>
    <row r="29" spans="1:4" x14ac:dyDescent="0.25">
      <c r="A29" s="1" t="s">
        <v>1155</v>
      </c>
      <c r="B29" t="s">
        <v>1156</v>
      </c>
      <c r="C29" s="9">
        <v>43490</v>
      </c>
      <c r="D29" s="5">
        <v>24.21</v>
      </c>
    </row>
    <row r="30" spans="1:4" x14ac:dyDescent="0.25">
      <c r="A30" s="1" t="s">
        <v>205</v>
      </c>
      <c r="B30" t="s">
        <v>1159</v>
      </c>
      <c r="C30" s="9">
        <v>43490</v>
      </c>
      <c r="D30" s="5">
        <v>1910.43</v>
      </c>
    </row>
    <row r="31" spans="1:4" x14ac:dyDescent="0.25">
      <c r="A31" s="1" t="s">
        <v>204</v>
      </c>
      <c r="B31" t="s">
        <v>1159</v>
      </c>
      <c r="C31" s="23">
        <v>43490</v>
      </c>
      <c r="D31" s="24">
        <f>6586.39</f>
        <v>6586.39</v>
      </c>
    </row>
    <row r="32" spans="1:4" x14ac:dyDescent="0.25">
      <c r="A32" s="1" t="s">
        <v>204</v>
      </c>
      <c r="B32" t="s">
        <v>1160</v>
      </c>
      <c r="C32" s="23">
        <v>43490</v>
      </c>
      <c r="D32" s="5">
        <v>2114.17</v>
      </c>
    </row>
    <row r="33" spans="1:4" x14ac:dyDescent="0.25">
      <c r="A33" s="1" t="s">
        <v>205</v>
      </c>
      <c r="B33" t="s">
        <v>1157</v>
      </c>
      <c r="C33" s="9">
        <v>43495</v>
      </c>
      <c r="D33" s="5">
        <v>4714.25</v>
      </c>
    </row>
    <row r="34" spans="1:4" x14ac:dyDescent="0.25">
      <c r="A34" s="1" t="s">
        <v>205</v>
      </c>
      <c r="B34" t="s">
        <v>1158</v>
      </c>
      <c r="C34" s="9">
        <v>43495</v>
      </c>
      <c r="D34" s="5">
        <v>1278.01</v>
      </c>
    </row>
    <row r="35" spans="1:4" x14ac:dyDescent="0.25">
      <c r="A35" s="1" t="s">
        <v>204</v>
      </c>
      <c r="B35" s="22" t="s">
        <v>1157</v>
      </c>
      <c r="C35" s="9">
        <v>43495</v>
      </c>
      <c r="D35" s="5">
        <v>14667.37</v>
      </c>
    </row>
    <row r="36" spans="1:4" x14ac:dyDescent="0.25">
      <c r="A36" s="1" t="s">
        <v>204</v>
      </c>
      <c r="B36" t="s">
        <v>1158</v>
      </c>
      <c r="C36" s="9">
        <v>43495</v>
      </c>
      <c r="D36" s="5">
        <v>5433.67</v>
      </c>
    </row>
    <row r="37" spans="1:4" x14ac:dyDescent="0.25">
      <c r="A37" s="1" t="s">
        <v>1163</v>
      </c>
      <c r="B37" t="s">
        <v>1164</v>
      </c>
      <c r="C37" s="9">
        <v>43502</v>
      </c>
      <c r="D37" s="5">
        <v>26.98</v>
      </c>
    </row>
    <row r="38" spans="1:4" x14ac:dyDescent="0.25">
      <c r="A38" s="1" t="s">
        <v>128</v>
      </c>
      <c r="B38" t="s">
        <v>1165</v>
      </c>
      <c r="C38" s="9">
        <v>43502</v>
      </c>
      <c r="D38" s="5">
        <v>374.28</v>
      </c>
    </row>
    <row r="39" spans="1:4" x14ac:dyDescent="0.25">
      <c r="A39" s="1" t="s">
        <v>92</v>
      </c>
      <c r="B39" t="s">
        <v>1166</v>
      </c>
      <c r="C39" s="9">
        <v>43502</v>
      </c>
      <c r="D39" s="5">
        <v>1260.42</v>
      </c>
    </row>
    <row r="40" spans="1:4" x14ac:dyDescent="0.25">
      <c r="A40" s="1" t="s">
        <v>35</v>
      </c>
      <c r="B40" t="s">
        <v>1167</v>
      </c>
      <c r="C40" s="9">
        <v>43502</v>
      </c>
      <c r="D40" s="5">
        <v>564.72</v>
      </c>
    </row>
    <row r="41" spans="1:4" x14ac:dyDescent="0.25">
      <c r="A41" s="1" t="s">
        <v>712</v>
      </c>
      <c r="B41" t="s">
        <v>1168</v>
      </c>
      <c r="C41" s="9">
        <v>43502</v>
      </c>
      <c r="D41" s="5">
        <v>541.96</v>
      </c>
    </row>
    <row r="42" spans="1:4" x14ac:dyDescent="0.25">
      <c r="A42" s="1" t="s">
        <v>838</v>
      </c>
      <c r="B42" t="s">
        <v>1169</v>
      </c>
      <c r="C42" s="9">
        <v>43502</v>
      </c>
      <c r="D42" s="5">
        <v>10.44</v>
      </c>
    </row>
    <row r="43" spans="1:4" x14ac:dyDescent="0.25">
      <c r="A43" s="1" t="s">
        <v>838</v>
      </c>
      <c r="B43" t="s">
        <v>1169</v>
      </c>
      <c r="C43" s="9">
        <v>43502</v>
      </c>
      <c r="D43" s="5">
        <v>261.02999999999997</v>
      </c>
    </row>
    <row r="44" spans="1:4" x14ac:dyDescent="0.25">
      <c r="A44" s="1" t="s">
        <v>741</v>
      </c>
      <c r="B44" t="s">
        <v>1170</v>
      </c>
      <c r="C44" s="9">
        <v>43502</v>
      </c>
      <c r="D44" s="5">
        <v>1661.55</v>
      </c>
    </row>
    <row r="45" spans="1:4" x14ac:dyDescent="0.25">
      <c r="A45" s="1" t="s">
        <v>88</v>
      </c>
      <c r="B45" t="s">
        <v>1171</v>
      </c>
      <c r="C45" s="9">
        <v>43502</v>
      </c>
      <c r="D45" s="5">
        <v>29.42</v>
      </c>
    </row>
    <row r="46" spans="1:4" x14ac:dyDescent="0.25">
      <c r="A46" s="1" t="s">
        <v>1172</v>
      </c>
      <c r="B46" t="s">
        <v>1173</v>
      </c>
      <c r="C46" s="9">
        <v>43502</v>
      </c>
      <c r="D46" s="5">
        <v>392.19</v>
      </c>
    </row>
    <row r="47" spans="1:4" x14ac:dyDescent="0.25">
      <c r="A47" s="1" t="s">
        <v>1174</v>
      </c>
      <c r="B47" t="s">
        <v>1175</v>
      </c>
      <c r="C47" s="9">
        <v>43502</v>
      </c>
      <c r="D47" s="5">
        <v>378.73</v>
      </c>
    </row>
    <row r="48" spans="1:4" x14ac:dyDescent="0.25">
      <c r="A48" s="1" t="s">
        <v>1176</v>
      </c>
      <c r="B48" t="s">
        <v>1177</v>
      </c>
      <c r="C48" s="9">
        <v>43502</v>
      </c>
      <c r="D48" s="5">
        <v>352.84</v>
      </c>
    </row>
    <row r="49" spans="1:4" x14ac:dyDescent="0.25">
      <c r="A49" s="1" t="s">
        <v>720</v>
      </c>
      <c r="B49" t="s">
        <v>1178</v>
      </c>
      <c r="C49" s="9">
        <v>43502</v>
      </c>
      <c r="D49" s="5">
        <v>40.76</v>
      </c>
    </row>
    <row r="50" spans="1:4" x14ac:dyDescent="0.25">
      <c r="A50" s="1" t="s">
        <v>1179</v>
      </c>
      <c r="B50" t="s">
        <v>1180</v>
      </c>
      <c r="C50" s="9">
        <v>43502</v>
      </c>
      <c r="D50" s="5">
        <v>378.62</v>
      </c>
    </row>
    <row r="51" spans="1:4" x14ac:dyDescent="0.25">
      <c r="A51" s="1" t="s">
        <v>522</v>
      </c>
      <c r="B51" t="s">
        <v>1181</v>
      </c>
      <c r="C51" s="9">
        <v>43502</v>
      </c>
      <c r="D51" s="5">
        <v>229.9</v>
      </c>
    </row>
    <row r="52" spans="1:4" x14ac:dyDescent="0.25">
      <c r="A52" s="1" t="s">
        <v>83</v>
      </c>
      <c r="B52" t="s">
        <v>657</v>
      </c>
      <c r="C52" s="9">
        <v>43502</v>
      </c>
      <c r="D52" s="5">
        <v>726</v>
      </c>
    </row>
    <row r="53" spans="1:4" x14ac:dyDescent="0.25">
      <c r="A53" s="1" t="s">
        <v>1182</v>
      </c>
      <c r="B53" t="s">
        <v>1183</v>
      </c>
      <c r="C53" s="9">
        <v>43502</v>
      </c>
      <c r="D53" s="5">
        <v>4047.45</v>
      </c>
    </row>
    <row r="54" spans="1:4" x14ac:dyDescent="0.25">
      <c r="A54" s="1" t="s">
        <v>615</v>
      </c>
      <c r="B54" t="s">
        <v>1184</v>
      </c>
      <c r="C54" s="9">
        <v>43502</v>
      </c>
      <c r="D54" s="5">
        <v>6727.47</v>
      </c>
    </row>
    <row r="55" spans="1:4" x14ac:dyDescent="0.25">
      <c r="A55" s="1" t="s">
        <v>1155</v>
      </c>
      <c r="B55" t="s">
        <v>1185</v>
      </c>
      <c r="C55" s="9">
        <v>43502</v>
      </c>
      <c r="D55" s="5">
        <v>161.41</v>
      </c>
    </row>
    <row r="56" spans="1:4" x14ac:dyDescent="0.25">
      <c r="A56" s="1" t="s">
        <v>1186</v>
      </c>
      <c r="B56" t="s">
        <v>1187</v>
      </c>
      <c r="C56" s="9">
        <v>43502</v>
      </c>
      <c r="D56" s="5">
        <v>1273.25</v>
      </c>
    </row>
    <row r="57" spans="1:4" x14ac:dyDescent="0.25">
      <c r="A57" s="1" t="s">
        <v>69</v>
      </c>
      <c r="B57" t="s">
        <v>1188</v>
      </c>
      <c r="C57" s="9">
        <v>43515</v>
      </c>
      <c r="D57" s="5">
        <v>199.98</v>
      </c>
    </row>
    <row r="58" spans="1:4" x14ac:dyDescent="0.25">
      <c r="A58" s="1" t="s">
        <v>96</v>
      </c>
      <c r="B58" t="s">
        <v>990</v>
      </c>
      <c r="C58" s="9">
        <v>43515</v>
      </c>
      <c r="D58" s="5">
        <v>532.34</v>
      </c>
    </row>
    <row r="59" spans="1:4" x14ac:dyDescent="0.25">
      <c r="A59" s="1" t="s">
        <v>96</v>
      </c>
      <c r="B59" t="s">
        <v>990</v>
      </c>
      <c r="C59" s="9">
        <v>43515</v>
      </c>
      <c r="D59" s="5">
        <v>532.34</v>
      </c>
    </row>
    <row r="60" spans="1:4" x14ac:dyDescent="0.25">
      <c r="A60" s="1" t="s">
        <v>700</v>
      </c>
      <c r="B60" t="s">
        <v>1189</v>
      </c>
      <c r="C60" s="9">
        <v>43515</v>
      </c>
      <c r="D60" s="5">
        <v>6171</v>
      </c>
    </row>
    <row r="61" spans="1:4" x14ac:dyDescent="0.25">
      <c r="A61" s="1" t="s">
        <v>712</v>
      </c>
      <c r="B61" t="s">
        <v>1190</v>
      </c>
      <c r="C61" s="9">
        <v>43515</v>
      </c>
      <c r="D61" s="5">
        <v>301.95999999999998</v>
      </c>
    </row>
    <row r="62" spans="1:4" x14ac:dyDescent="0.25">
      <c r="A62" s="1" t="s">
        <v>1191</v>
      </c>
      <c r="B62" t="s">
        <v>1192</v>
      </c>
      <c r="C62" s="9">
        <v>43515</v>
      </c>
      <c r="D62" s="5">
        <v>175.45</v>
      </c>
    </row>
    <row r="63" spans="1:4" x14ac:dyDescent="0.25">
      <c r="A63" s="1" t="s">
        <v>700</v>
      </c>
      <c r="B63" t="s">
        <v>1193</v>
      </c>
      <c r="C63" s="9">
        <v>43515</v>
      </c>
      <c r="D63" s="5">
        <v>4768.95</v>
      </c>
    </row>
    <row r="64" spans="1:4" x14ac:dyDescent="0.25">
      <c r="A64" s="1" t="s">
        <v>277</v>
      </c>
      <c r="B64" t="s">
        <v>1194</v>
      </c>
      <c r="C64" s="9">
        <v>43515</v>
      </c>
      <c r="D64" s="5">
        <v>1324.72</v>
      </c>
    </row>
    <row r="65" spans="1:4" x14ac:dyDescent="0.25">
      <c r="A65" s="1" t="s">
        <v>1195</v>
      </c>
      <c r="B65" t="s">
        <v>1196</v>
      </c>
      <c r="C65" s="9">
        <v>43515</v>
      </c>
      <c r="D65" s="5">
        <v>20.89</v>
      </c>
    </row>
    <row r="66" spans="1:4" x14ac:dyDescent="0.25">
      <c r="A66" s="1" t="s">
        <v>1197</v>
      </c>
      <c r="B66" t="s">
        <v>1198</v>
      </c>
      <c r="C66" s="9">
        <v>43515</v>
      </c>
      <c r="D66" s="5">
        <v>2265.12</v>
      </c>
    </row>
    <row r="67" spans="1:4" x14ac:dyDescent="0.25">
      <c r="A67" s="1" t="s">
        <v>90</v>
      </c>
      <c r="B67" t="s">
        <v>1199</v>
      </c>
      <c r="C67" s="9">
        <v>43515</v>
      </c>
      <c r="D67" s="5">
        <v>261.86</v>
      </c>
    </row>
    <row r="68" spans="1:4" x14ac:dyDescent="0.25">
      <c r="A68" s="1" t="s">
        <v>113</v>
      </c>
      <c r="B68" t="s">
        <v>1200</v>
      </c>
      <c r="C68" s="9">
        <v>43515</v>
      </c>
      <c r="D68" s="5">
        <v>90.12</v>
      </c>
    </row>
    <row r="69" spans="1:4" x14ac:dyDescent="0.25">
      <c r="A69" s="1" t="s">
        <v>1201</v>
      </c>
      <c r="B69" t="s">
        <v>1202</v>
      </c>
      <c r="C69" s="9">
        <v>43515</v>
      </c>
      <c r="D69" s="5">
        <v>116.4</v>
      </c>
    </row>
    <row r="70" spans="1:4" x14ac:dyDescent="0.25">
      <c r="A70" s="1" t="s">
        <v>1186</v>
      </c>
      <c r="B70" t="s">
        <v>1203</v>
      </c>
      <c r="C70" s="9">
        <v>43515</v>
      </c>
      <c r="D70" s="5">
        <v>2846.44</v>
      </c>
    </row>
    <row r="71" spans="1:4" x14ac:dyDescent="0.25">
      <c r="A71" s="1" t="s">
        <v>649</v>
      </c>
      <c r="B71" t="s">
        <v>1204</v>
      </c>
      <c r="C71" s="9">
        <v>43517</v>
      </c>
      <c r="D71" s="5">
        <v>5680.83</v>
      </c>
    </row>
    <row r="72" spans="1:4" x14ac:dyDescent="0.25">
      <c r="A72" s="1" t="s">
        <v>214</v>
      </c>
      <c r="B72" t="s">
        <v>1219</v>
      </c>
      <c r="C72" s="9">
        <v>43517</v>
      </c>
      <c r="D72" s="5">
        <v>41.23</v>
      </c>
    </row>
    <row r="73" spans="1:4" x14ac:dyDescent="0.25">
      <c r="A73" s="1" t="s">
        <v>700</v>
      </c>
      <c r="B73" t="s">
        <v>1205</v>
      </c>
      <c r="C73" s="9">
        <v>43523</v>
      </c>
      <c r="D73" s="5">
        <v>631.02</v>
      </c>
    </row>
    <row r="74" spans="1:4" x14ac:dyDescent="0.25">
      <c r="A74" s="1" t="s">
        <v>1206</v>
      </c>
      <c r="B74" t="s">
        <v>1207</v>
      </c>
      <c r="C74" s="9">
        <v>43523</v>
      </c>
      <c r="D74" s="5">
        <v>48.25</v>
      </c>
    </row>
    <row r="75" spans="1:4" x14ac:dyDescent="0.25">
      <c r="A75" s="1" t="s">
        <v>654</v>
      </c>
      <c r="B75" t="s">
        <v>1208</v>
      </c>
      <c r="C75" s="9">
        <v>43523</v>
      </c>
      <c r="D75" s="5">
        <v>148.22999999999999</v>
      </c>
    </row>
    <row r="76" spans="1:4" x14ac:dyDescent="0.25">
      <c r="A76" s="1" t="s">
        <v>864</v>
      </c>
      <c r="B76" t="s">
        <v>238</v>
      </c>
      <c r="C76" s="9">
        <v>43523</v>
      </c>
      <c r="D76" s="5">
        <v>203.13</v>
      </c>
    </row>
    <row r="77" spans="1:4" x14ac:dyDescent="0.25">
      <c r="A77" s="1" t="s">
        <v>21</v>
      </c>
      <c r="B77" t="s">
        <v>1209</v>
      </c>
      <c r="C77" s="9">
        <v>43523</v>
      </c>
      <c r="D77" s="5">
        <v>276.75</v>
      </c>
    </row>
    <row r="78" spans="1:4" x14ac:dyDescent="0.25">
      <c r="A78" s="1" t="s">
        <v>69</v>
      </c>
      <c r="B78" t="s">
        <v>1210</v>
      </c>
      <c r="C78" s="9">
        <v>43523</v>
      </c>
      <c r="D78" s="5">
        <v>22.22</v>
      </c>
    </row>
    <row r="79" spans="1:4" x14ac:dyDescent="0.25">
      <c r="A79" s="1" t="s">
        <v>1155</v>
      </c>
      <c r="B79" t="s">
        <v>1211</v>
      </c>
      <c r="C79" s="9">
        <v>43523</v>
      </c>
      <c r="D79" s="5">
        <v>39.96</v>
      </c>
    </row>
    <row r="80" spans="1:4" x14ac:dyDescent="0.25">
      <c r="A80" s="1" t="s">
        <v>1155</v>
      </c>
      <c r="B80" t="s">
        <v>1212</v>
      </c>
      <c r="C80" s="9">
        <v>43523</v>
      </c>
      <c r="D80" s="5">
        <v>55.3</v>
      </c>
    </row>
    <row r="81" spans="1:4" x14ac:dyDescent="0.25">
      <c r="A81" s="1" t="s">
        <v>1155</v>
      </c>
      <c r="B81" t="s">
        <v>1213</v>
      </c>
      <c r="C81" s="9">
        <v>43523</v>
      </c>
      <c r="D81" s="5">
        <v>134.97</v>
      </c>
    </row>
    <row r="82" spans="1:4" x14ac:dyDescent="0.25">
      <c r="A82" s="1" t="s">
        <v>205</v>
      </c>
      <c r="B82" t="s">
        <v>1216</v>
      </c>
      <c r="C82" s="9">
        <v>43523</v>
      </c>
      <c r="D82" s="5">
        <v>4714.25</v>
      </c>
    </row>
    <row r="83" spans="1:4" x14ac:dyDescent="0.25">
      <c r="A83" s="1" t="s">
        <v>205</v>
      </c>
      <c r="B83" t="s">
        <v>1217</v>
      </c>
      <c r="C83" s="9">
        <v>43523</v>
      </c>
      <c r="D83" s="5">
        <v>1046.01</v>
      </c>
    </row>
    <row r="84" spans="1:4" x14ac:dyDescent="0.25">
      <c r="A84" s="1" t="s">
        <v>204</v>
      </c>
      <c r="B84" t="s">
        <v>1216</v>
      </c>
      <c r="C84" s="9">
        <v>43523</v>
      </c>
      <c r="D84" s="5">
        <v>14760.27</v>
      </c>
    </row>
    <row r="85" spans="1:4" x14ac:dyDescent="0.25">
      <c r="A85" s="1" t="s">
        <v>204</v>
      </c>
      <c r="B85" t="s">
        <v>1217</v>
      </c>
      <c r="C85" s="9">
        <v>43523</v>
      </c>
      <c r="D85" s="5">
        <v>5463.95</v>
      </c>
    </row>
    <row r="86" spans="1:4" x14ac:dyDescent="0.25">
      <c r="A86" s="1" t="s">
        <v>1214</v>
      </c>
      <c r="B86" t="s">
        <v>1215</v>
      </c>
      <c r="C86" s="9">
        <v>43524</v>
      </c>
      <c r="D86" s="5">
        <v>11051.51</v>
      </c>
    </row>
    <row r="87" spans="1:4" x14ac:dyDescent="0.25">
      <c r="A87" s="1" t="s">
        <v>214</v>
      </c>
      <c r="B87" t="s">
        <v>1219</v>
      </c>
      <c r="C87" s="9">
        <v>43524</v>
      </c>
      <c r="D87" s="5">
        <v>70.78</v>
      </c>
    </row>
    <row r="88" spans="1:4" x14ac:dyDescent="0.25">
      <c r="A88" s="1" t="s">
        <v>1191</v>
      </c>
      <c r="B88" t="s">
        <v>1220</v>
      </c>
      <c r="C88" s="9">
        <v>43532</v>
      </c>
      <c r="D88" s="5">
        <v>250.77</v>
      </c>
    </row>
    <row r="89" spans="1:4" x14ac:dyDescent="0.25">
      <c r="A89" s="1" t="s">
        <v>700</v>
      </c>
      <c r="B89" t="s">
        <v>1221</v>
      </c>
      <c r="C89" s="9">
        <v>43532</v>
      </c>
      <c r="D89" s="5">
        <v>550.54999999999995</v>
      </c>
    </row>
    <row r="90" spans="1:4" x14ac:dyDescent="0.25">
      <c r="A90" s="1" t="s">
        <v>1182</v>
      </c>
      <c r="B90" t="s">
        <v>1222</v>
      </c>
      <c r="C90" s="9">
        <v>43532</v>
      </c>
      <c r="D90" s="5">
        <v>925.65</v>
      </c>
    </row>
    <row r="91" spans="1:4" x14ac:dyDescent="0.25">
      <c r="A91" s="1" t="s">
        <v>522</v>
      </c>
      <c r="B91" t="s">
        <v>1223</v>
      </c>
      <c r="C91" s="9">
        <v>43532</v>
      </c>
      <c r="D91" s="5">
        <v>508.2</v>
      </c>
    </row>
    <row r="92" spans="1:4" x14ac:dyDescent="0.25">
      <c r="A92" s="1" t="s">
        <v>722</v>
      </c>
      <c r="B92" t="s">
        <v>1224</v>
      </c>
      <c r="C92" s="9">
        <v>43532</v>
      </c>
      <c r="D92" s="5">
        <v>528.82000000000005</v>
      </c>
    </row>
    <row r="93" spans="1:4" x14ac:dyDescent="0.25">
      <c r="A93" s="1" t="s">
        <v>720</v>
      </c>
      <c r="B93" t="s">
        <v>1225</v>
      </c>
      <c r="C93" s="9">
        <v>43532</v>
      </c>
      <c r="D93" s="5">
        <v>50.03</v>
      </c>
    </row>
    <row r="94" spans="1:4" x14ac:dyDescent="0.25">
      <c r="A94" s="1" t="s">
        <v>172</v>
      </c>
      <c r="B94" t="s">
        <v>1226</v>
      </c>
      <c r="C94" s="9">
        <v>43532</v>
      </c>
      <c r="D94" s="5">
        <v>141.51</v>
      </c>
    </row>
    <row r="95" spans="1:4" x14ac:dyDescent="0.25">
      <c r="A95" s="1" t="s">
        <v>88</v>
      </c>
      <c r="B95" t="s">
        <v>1227</v>
      </c>
      <c r="C95" s="9">
        <v>43532</v>
      </c>
      <c r="D95" s="5">
        <v>13.3</v>
      </c>
    </row>
    <row r="96" spans="1:4" x14ac:dyDescent="0.25">
      <c r="A96" s="1" t="s">
        <v>720</v>
      </c>
      <c r="B96" t="s">
        <v>1228</v>
      </c>
      <c r="C96" s="9">
        <v>43532</v>
      </c>
      <c r="D96" s="5">
        <v>8.56</v>
      </c>
    </row>
    <row r="97" spans="1:4" x14ac:dyDescent="0.25">
      <c r="A97" s="1" t="s">
        <v>1155</v>
      </c>
      <c r="B97" t="s">
        <v>1229</v>
      </c>
      <c r="C97" s="9">
        <v>43532</v>
      </c>
      <c r="D97" s="5">
        <v>35.6</v>
      </c>
    </row>
    <row r="98" spans="1:4" x14ac:dyDescent="0.25">
      <c r="A98" s="1" t="s">
        <v>1155</v>
      </c>
      <c r="B98" t="s">
        <v>1230</v>
      </c>
      <c r="C98" s="9">
        <v>43532</v>
      </c>
      <c r="D98" s="5">
        <v>6.27</v>
      </c>
    </row>
    <row r="99" spans="1:4" x14ac:dyDescent="0.25">
      <c r="A99" s="1" t="s">
        <v>1231</v>
      </c>
      <c r="B99" t="s">
        <v>1232</v>
      </c>
      <c r="C99" s="9">
        <v>43532</v>
      </c>
      <c r="D99" s="5">
        <v>2.35</v>
      </c>
    </row>
    <row r="100" spans="1:4" x14ac:dyDescent="0.25">
      <c r="A100" s="1" t="s">
        <v>92</v>
      </c>
      <c r="B100" t="s">
        <v>1233</v>
      </c>
      <c r="C100" s="9">
        <v>43532</v>
      </c>
      <c r="D100" s="5">
        <v>1260.42</v>
      </c>
    </row>
    <row r="101" spans="1:4" x14ac:dyDescent="0.25">
      <c r="A101" s="1" t="s">
        <v>1234</v>
      </c>
      <c r="B101" t="s">
        <v>1235</v>
      </c>
      <c r="C101" s="9">
        <v>43538</v>
      </c>
      <c r="D101" s="5">
        <v>71.86</v>
      </c>
    </row>
    <row r="102" spans="1:4" x14ac:dyDescent="0.25">
      <c r="A102" s="1" t="s">
        <v>522</v>
      </c>
      <c r="B102" t="s">
        <v>1236</v>
      </c>
      <c r="C102" s="9">
        <v>43538</v>
      </c>
      <c r="D102" s="5">
        <v>798.6</v>
      </c>
    </row>
    <row r="103" spans="1:4" x14ac:dyDescent="0.25">
      <c r="A103" s="1" t="s">
        <v>43</v>
      </c>
      <c r="B103" t="s">
        <v>1237</v>
      </c>
      <c r="C103" s="9">
        <v>43538</v>
      </c>
      <c r="D103" s="5">
        <v>35.090000000000003</v>
      </c>
    </row>
    <row r="104" spans="1:4" x14ac:dyDescent="0.25">
      <c r="A104" s="1" t="s">
        <v>1179</v>
      </c>
      <c r="B104" t="s">
        <v>1238</v>
      </c>
      <c r="C104" s="9">
        <v>43538</v>
      </c>
      <c r="D104" s="5">
        <v>378.62</v>
      </c>
    </row>
    <row r="105" spans="1:4" x14ac:dyDescent="0.25">
      <c r="A105" s="1" t="s">
        <v>1011</v>
      </c>
      <c r="B105" t="s">
        <v>1239</v>
      </c>
      <c r="C105" s="9">
        <v>43538</v>
      </c>
      <c r="D105" s="5">
        <v>980</v>
      </c>
    </row>
    <row r="106" spans="1:4" x14ac:dyDescent="0.25">
      <c r="A106" s="1" t="s">
        <v>700</v>
      </c>
      <c r="B106" t="s">
        <v>1240</v>
      </c>
      <c r="C106" s="9">
        <v>43552</v>
      </c>
      <c r="D106" s="5">
        <v>2557.7600000000002</v>
      </c>
    </row>
    <row r="107" spans="1:4" x14ac:dyDescent="0.25">
      <c r="A107" s="1" t="s">
        <v>700</v>
      </c>
      <c r="B107" t="s">
        <v>1241</v>
      </c>
      <c r="C107" s="9">
        <v>43552</v>
      </c>
      <c r="D107" s="5">
        <v>1770.47</v>
      </c>
    </row>
    <row r="108" spans="1:4" x14ac:dyDescent="0.25">
      <c r="A108" s="1" t="s">
        <v>876</v>
      </c>
      <c r="B108" t="s">
        <v>1242</v>
      </c>
      <c r="C108" s="9">
        <v>43552</v>
      </c>
      <c r="D108" s="5">
        <v>1464.1</v>
      </c>
    </row>
    <row r="109" spans="1:4" x14ac:dyDescent="0.25">
      <c r="A109" s="1" t="s">
        <v>1243</v>
      </c>
      <c r="B109" t="s">
        <v>1244</v>
      </c>
      <c r="C109" s="9">
        <v>43552</v>
      </c>
      <c r="D109" s="5">
        <v>19.440000000000001</v>
      </c>
    </row>
    <row r="110" spans="1:4" x14ac:dyDescent="0.25">
      <c r="A110" s="1" t="s">
        <v>59</v>
      </c>
      <c r="B110" t="s">
        <v>1245</v>
      </c>
      <c r="C110" s="9">
        <v>43552</v>
      </c>
      <c r="D110" s="5">
        <v>1064.8</v>
      </c>
    </row>
    <row r="111" spans="1:4" x14ac:dyDescent="0.25">
      <c r="A111" s="1" t="s">
        <v>1246</v>
      </c>
      <c r="B111" t="s">
        <v>1247</v>
      </c>
      <c r="C111" s="9">
        <v>43552</v>
      </c>
      <c r="D111" s="5">
        <v>3635.59</v>
      </c>
    </row>
    <row r="112" spans="1:4" x14ac:dyDescent="0.25">
      <c r="A112" s="1" t="s">
        <v>522</v>
      </c>
      <c r="B112" t="s">
        <v>1248</v>
      </c>
      <c r="C112" s="9">
        <v>43552</v>
      </c>
      <c r="D112" s="5">
        <v>834.9</v>
      </c>
    </row>
    <row r="113" spans="1:4" x14ac:dyDescent="0.25">
      <c r="A113" s="1" t="s">
        <v>700</v>
      </c>
      <c r="B113" t="s">
        <v>1249</v>
      </c>
      <c r="C113" s="9">
        <v>43552</v>
      </c>
      <c r="D113" s="5">
        <v>1239.74</v>
      </c>
    </row>
    <row r="114" spans="1:4" x14ac:dyDescent="0.25">
      <c r="A114" s="1" t="s">
        <v>1250</v>
      </c>
      <c r="B114" t="s">
        <v>1251</v>
      </c>
      <c r="C114" s="9">
        <v>43552</v>
      </c>
      <c r="D114" s="5">
        <v>61.83</v>
      </c>
    </row>
    <row r="115" spans="1:4" x14ac:dyDescent="0.25">
      <c r="A115" s="1" t="s">
        <v>817</v>
      </c>
      <c r="B115" t="s">
        <v>1252</v>
      </c>
      <c r="C115" s="9">
        <v>43552</v>
      </c>
      <c r="D115" s="5">
        <v>160</v>
      </c>
    </row>
    <row r="116" spans="1:4" x14ac:dyDescent="0.25">
      <c r="A116" s="1" t="s">
        <v>1174</v>
      </c>
      <c r="B116" t="s">
        <v>1253</v>
      </c>
      <c r="C116" s="9">
        <v>43552</v>
      </c>
      <c r="D116" s="5">
        <v>427.86</v>
      </c>
    </row>
    <row r="117" spans="1:4" x14ac:dyDescent="0.25">
      <c r="A117" s="1" t="s">
        <v>1254</v>
      </c>
      <c r="B117" t="s">
        <v>1255</v>
      </c>
      <c r="C117" s="9">
        <v>43552</v>
      </c>
      <c r="D117" s="5">
        <v>174.24</v>
      </c>
    </row>
    <row r="118" spans="1:4" x14ac:dyDescent="0.25">
      <c r="A118" s="1" t="s">
        <v>681</v>
      </c>
      <c r="B118" t="s">
        <v>1256</v>
      </c>
      <c r="C118" s="9">
        <v>43552</v>
      </c>
      <c r="D118" s="5">
        <v>375.69</v>
      </c>
    </row>
    <row r="119" spans="1:4" x14ac:dyDescent="0.25">
      <c r="A119" s="1" t="s">
        <v>1257</v>
      </c>
      <c r="B119" t="s">
        <v>1258</v>
      </c>
      <c r="C119" s="9">
        <v>43552</v>
      </c>
      <c r="D119" s="5">
        <v>2783</v>
      </c>
    </row>
    <row r="120" spans="1:4" x14ac:dyDescent="0.25">
      <c r="A120" s="1" t="s">
        <v>69</v>
      </c>
      <c r="B120" t="s">
        <v>1259</v>
      </c>
      <c r="C120" s="9">
        <v>43552</v>
      </c>
      <c r="D120" s="5">
        <v>22.22</v>
      </c>
    </row>
    <row r="121" spans="1:4" x14ac:dyDescent="0.25">
      <c r="A121" s="1" t="s">
        <v>1262</v>
      </c>
      <c r="B121" t="s">
        <v>1263</v>
      </c>
      <c r="C121" s="9">
        <v>43552</v>
      </c>
      <c r="D121" s="5">
        <v>2362.5</v>
      </c>
    </row>
    <row r="122" spans="1:4" x14ac:dyDescent="0.25">
      <c r="A122" s="1" t="s">
        <v>205</v>
      </c>
      <c r="B122" t="s">
        <v>1260</v>
      </c>
      <c r="C122" s="9">
        <v>43552</v>
      </c>
      <c r="D122" s="5">
        <v>4714.25</v>
      </c>
    </row>
    <row r="123" spans="1:4" x14ac:dyDescent="0.25">
      <c r="A123" s="1" t="s">
        <v>205</v>
      </c>
      <c r="B123" t="s">
        <v>1261</v>
      </c>
      <c r="C123" s="9">
        <v>43552</v>
      </c>
      <c r="D123" s="5">
        <v>1046.01</v>
      </c>
    </row>
    <row r="124" spans="1:4" x14ac:dyDescent="0.25">
      <c r="A124" s="1" t="s">
        <v>204</v>
      </c>
      <c r="B124" t="s">
        <v>1260</v>
      </c>
      <c r="C124" s="9">
        <v>43552</v>
      </c>
      <c r="D124" s="5">
        <v>15239.7</v>
      </c>
    </row>
    <row r="125" spans="1:4" x14ac:dyDescent="0.25">
      <c r="A125" s="1" t="s">
        <v>204</v>
      </c>
      <c r="B125" t="s">
        <v>1261</v>
      </c>
      <c r="C125" s="9">
        <v>43552</v>
      </c>
      <c r="D125" s="5">
        <v>5617.55</v>
      </c>
    </row>
    <row r="126" spans="1:4" x14ac:dyDescent="0.25">
      <c r="A126" s="1" t="s">
        <v>1262</v>
      </c>
      <c r="B126" t="s">
        <v>1278</v>
      </c>
      <c r="C126" s="9">
        <v>43552</v>
      </c>
      <c r="D126" s="5">
        <v>2362.5</v>
      </c>
    </row>
    <row r="127" spans="1:4" x14ac:dyDescent="0.25">
      <c r="A127" s="1" t="s">
        <v>142</v>
      </c>
      <c r="B127" t="s">
        <v>1264</v>
      </c>
      <c r="C127" s="9">
        <v>43564</v>
      </c>
      <c r="D127" s="5">
        <v>2178</v>
      </c>
    </row>
    <row r="128" spans="1:4" x14ac:dyDescent="0.25">
      <c r="A128" s="1" t="s">
        <v>1265</v>
      </c>
      <c r="B128" t="s">
        <v>1266</v>
      </c>
      <c r="C128" s="9">
        <v>43564</v>
      </c>
      <c r="D128" s="5">
        <v>996.35</v>
      </c>
    </row>
    <row r="129" spans="1:4" x14ac:dyDescent="0.25">
      <c r="A129" s="1" t="s">
        <v>21</v>
      </c>
      <c r="B129" t="s">
        <v>1267</v>
      </c>
      <c r="C129" s="9">
        <v>43564</v>
      </c>
      <c r="D129" s="5">
        <v>178.41</v>
      </c>
    </row>
    <row r="130" spans="1:4" x14ac:dyDescent="0.25">
      <c r="A130" s="1" t="s">
        <v>1268</v>
      </c>
      <c r="B130" t="s">
        <v>1269</v>
      </c>
      <c r="C130" s="9">
        <v>43564</v>
      </c>
      <c r="D130" s="5">
        <v>281.39999999999998</v>
      </c>
    </row>
    <row r="131" spans="1:4" x14ac:dyDescent="0.25">
      <c r="A131" s="1" t="s">
        <v>700</v>
      </c>
      <c r="B131" t="s">
        <v>1270</v>
      </c>
      <c r="C131" s="9">
        <v>43564</v>
      </c>
      <c r="D131" s="5">
        <v>48.4</v>
      </c>
    </row>
    <row r="132" spans="1:4" x14ac:dyDescent="0.25">
      <c r="A132" s="1" t="s">
        <v>1271</v>
      </c>
      <c r="B132" t="s">
        <v>1272</v>
      </c>
      <c r="C132" s="9">
        <v>43564</v>
      </c>
      <c r="D132" s="5">
        <v>1028.5</v>
      </c>
    </row>
    <row r="133" spans="1:4" x14ac:dyDescent="0.25">
      <c r="A133" s="1" t="s">
        <v>720</v>
      </c>
      <c r="B133" t="s">
        <v>1273</v>
      </c>
      <c r="C133" s="9">
        <v>43564</v>
      </c>
      <c r="D133" s="5">
        <v>59.37</v>
      </c>
    </row>
    <row r="134" spans="1:4" x14ac:dyDescent="0.25">
      <c r="A134" s="1" t="s">
        <v>720</v>
      </c>
      <c r="B134" t="s">
        <v>1274</v>
      </c>
      <c r="C134" s="9">
        <v>43564</v>
      </c>
      <c r="D134" s="5">
        <v>76.23</v>
      </c>
    </row>
    <row r="135" spans="1:4" x14ac:dyDescent="0.25">
      <c r="A135" s="1" t="s">
        <v>92</v>
      </c>
      <c r="B135" t="s">
        <v>1275</v>
      </c>
      <c r="C135" s="9">
        <v>43564</v>
      </c>
      <c r="D135" s="5">
        <v>1260.42</v>
      </c>
    </row>
    <row r="136" spans="1:4" x14ac:dyDescent="0.25">
      <c r="A136" s="1" t="s">
        <v>96</v>
      </c>
      <c r="B136" t="s">
        <v>990</v>
      </c>
      <c r="C136" s="9">
        <v>43564</v>
      </c>
      <c r="D136" s="5">
        <v>532.34</v>
      </c>
    </row>
    <row r="137" spans="1:4" x14ac:dyDescent="0.25">
      <c r="A137" s="1" t="s">
        <v>96</v>
      </c>
      <c r="B137" t="s">
        <v>990</v>
      </c>
      <c r="C137" s="9">
        <v>43564</v>
      </c>
      <c r="D137" s="5">
        <v>532.34</v>
      </c>
    </row>
    <row r="138" spans="1:4" x14ac:dyDescent="0.25">
      <c r="A138" s="1" t="s">
        <v>96</v>
      </c>
      <c r="B138" t="s">
        <v>990</v>
      </c>
      <c r="C138" s="9">
        <v>43564</v>
      </c>
      <c r="D138" s="5">
        <v>532.34</v>
      </c>
    </row>
    <row r="139" spans="1:4" x14ac:dyDescent="0.25">
      <c r="A139" s="1" t="s">
        <v>25</v>
      </c>
      <c r="B139" t="s">
        <v>1276</v>
      </c>
      <c r="C139" s="9">
        <v>43564</v>
      </c>
      <c r="D139" s="5">
        <v>25.08</v>
      </c>
    </row>
    <row r="140" spans="1:4" x14ac:dyDescent="0.25">
      <c r="A140" s="1" t="s">
        <v>1179</v>
      </c>
      <c r="B140" t="s">
        <v>1238</v>
      </c>
      <c r="C140" s="9">
        <v>43564</v>
      </c>
      <c r="D140" s="5">
        <v>378.62</v>
      </c>
    </row>
    <row r="141" spans="1:4" x14ac:dyDescent="0.25">
      <c r="A141" s="1" t="s">
        <v>1182</v>
      </c>
      <c r="B141" t="s">
        <v>1277</v>
      </c>
      <c r="C141" s="9">
        <v>43564</v>
      </c>
      <c r="D141" s="5">
        <v>1362.46</v>
      </c>
    </row>
    <row r="142" spans="1:4" x14ac:dyDescent="0.25">
      <c r="A142" s="1" t="s">
        <v>214</v>
      </c>
      <c r="B142" t="s">
        <v>1293</v>
      </c>
      <c r="C142" s="9">
        <v>43567</v>
      </c>
      <c r="D142" s="5">
        <v>90.75</v>
      </c>
    </row>
    <row r="143" spans="1:4" x14ac:dyDescent="0.25">
      <c r="A143" s="1" t="s">
        <v>1279</v>
      </c>
      <c r="B143" t="s">
        <v>1280</v>
      </c>
      <c r="C143" s="9">
        <v>43571</v>
      </c>
      <c r="D143" s="5">
        <v>1563</v>
      </c>
    </row>
    <row r="144" spans="1:4" x14ac:dyDescent="0.25">
      <c r="A144" s="1" t="s">
        <v>1145</v>
      </c>
      <c r="B144" t="s">
        <v>1281</v>
      </c>
      <c r="C144" s="9">
        <v>43571</v>
      </c>
      <c r="D144" s="5">
        <v>77.489999999999995</v>
      </c>
    </row>
    <row r="145" spans="1:4" x14ac:dyDescent="0.25">
      <c r="A145" s="1" t="s">
        <v>1282</v>
      </c>
      <c r="B145" t="s">
        <v>1283</v>
      </c>
      <c r="C145" s="9">
        <v>43571</v>
      </c>
      <c r="D145" s="5">
        <v>425.92</v>
      </c>
    </row>
    <row r="146" spans="1:4" x14ac:dyDescent="0.25">
      <c r="A146" s="1" t="s">
        <v>1284</v>
      </c>
      <c r="B146" t="s">
        <v>1285</v>
      </c>
      <c r="C146" s="9">
        <v>43571</v>
      </c>
      <c r="D146" s="5">
        <v>317.8</v>
      </c>
    </row>
    <row r="147" spans="1:4" x14ac:dyDescent="0.25">
      <c r="A147" s="1" t="s">
        <v>522</v>
      </c>
      <c r="B147" t="s">
        <v>1286</v>
      </c>
      <c r="C147" s="9">
        <v>43571</v>
      </c>
      <c r="D147" s="5">
        <v>133.1</v>
      </c>
    </row>
    <row r="148" spans="1:4" x14ac:dyDescent="0.25">
      <c r="A148" s="1" t="s">
        <v>1155</v>
      </c>
      <c r="B148" t="s">
        <v>1287</v>
      </c>
      <c r="C148" s="9">
        <v>43571</v>
      </c>
      <c r="D148" s="5">
        <v>39.03</v>
      </c>
    </row>
    <row r="149" spans="1:4" x14ac:dyDescent="0.25">
      <c r="A149" s="1" t="s">
        <v>1288</v>
      </c>
      <c r="B149" t="s">
        <v>1289</v>
      </c>
      <c r="C149" s="9">
        <v>43571</v>
      </c>
      <c r="D149" s="5">
        <v>63.7</v>
      </c>
    </row>
    <row r="150" spans="1:4" x14ac:dyDescent="0.25">
      <c r="A150" s="1" t="s">
        <v>205</v>
      </c>
      <c r="B150" t="s">
        <v>1290</v>
      </c>
      <c r="C150" s="9">
        <v>43581</v>
      </c>
      <c r="D150" s="5">
        <v>4714.25</v>
      </c>
    </row>
    <row r="151" spans="1:4" x14ac:dyDescent="0.25">
      <c r="A151" s="1" t="s">
        <v>205</v>
      </c>
      <c r="B151" t="s">
        <v>1291</v>
      </c>
      <c r="C151" s="9">
        <v>43581</v>
      </c>
      <c r="D151" s="5">
        <v>1046.01</v>
      </c>
    </row>
    <row r="152" spans="1:4" x14ac:dyDescent="0.25">
      <c r="A152" s="1" t="s">
        <v>204</v>
      </c>
      <c r="B152" t="s">
        <v>1290</v>
      </c>
      <c r="C152" s="9">
        <v>43581</v>
      </c>
      <c r="D152" s="5">
        <v>16867.84</v>
      </c>
    </row>
    <row r="153" spans="1:4" x14ac:dyDescent="0.25">
      <c r="A153" s="1" t="s">
        <v>204</v>
      </c>
      <c r="B153" t="s">
        <v>1291</v>
      </c>
      <c r="C153" s="9">
        <v>43581</v>
      </c>
      <c r="D153" s="5">
        <v>6241.49</v>
      </c>
    </row>
    <row r="154" spans="1:4" x14ac:dyDescent="0.25">
      <c r="A154" s="1" t="s">
        <v>649</v>
      </c>
      <c r="B154" t="s">
        <v>1294</v>
      </c>
      <c r="C154" s="9">
        <v>43588</v>
      </c>
      <c r="D154" s="5">
        <v>1344.01</v>
      </c>
    </row>
    <row r="155" spans="1:4" x14ac:dyDescent="0.25">
      <c r="A155" s="1" t="s">
        <v>654</v>
      </c>
      <c r="B155" t="s">
        <v>1295</v>
      </c>
      <c r="C155" s="9">
        <v>43588</v>
      </c>
      <c r="D155" s="5">
        <v>142.30000000000001</v>
      </c>
    </row>
    <row r="156" spans="1:4" x14ac:dyDescent="0.25">
      <c r="A156" s="1" t="s">
        <v>88</v>
      </c>
      <c r="B156" t="s">
        <v>1296</v>
      </c>
      <c r="C156" s="9">
        <v>43588</v>
      </c>
      <c r="D156" s="5">
        <v>26.92</v>
      </c>
    </row>
    <row r="157" spans="1:4" x14ac:dyDescent="0.25">
      <c r="A157" s="1" t="s">
        <v>88</v>
      </c>
      <c r="B157" t="s">
        <v>1297</v>
      </c>
      <c r="C157" s="9">
        <v>43588</v>
      </c>
      <c r="D157" s="5">
        <v>164.72</v>
      </c>
    </row>
    <row r="158" spans="1:4" x14ac:dyDescent="0.25">
      <c r="A158" s="1" t="s">
        <v>817</v>
      </c>
      <c r="B158" t="s">
        <v>1298</v>
      </c>
      <c r="C158" s="9">
        <v>43588</v>
      </c>
      <c r="D158" s="5">
        <v>150</v>
      </c>
    </row>
    <row r="159" spans="1:4" x14ac:dyDescent="0.25">
      <c r="A159" s="1" t="s">
        <v>1186</v>
      </c>
      <c r="B159" t="s">
        <v>1299</v>
      </c>
      <c r="C159" s="9">
        <v>43588</v>
      </c>
      <c r="D159" s="5">
        <v>869.31</v>
      </c>
    </row>
    <row r="160" spans="1:4" x14ac:dyDescent="0.25">
      <c r="A160" s="1" t="s">
        <v>214</v>
      </c>
      <c r="B160" t="s">
        <v>460</v>
      </c>
      <c r="C160" s="9">
        <v>43588</v>
      </c>
      <c r="D160" s="5">
        <v>31</v>
      </c>
    </row>
    <row r="161" spans="1:4" x14ac:dyDescent="0.25">
      <c r="A161" s="1" t="s">
        <v>88</v>
      </c>
      <c r="B161" t="s">
        <v>1300</v>
      </c>
      <c r="C161" s="9">
        <v>43588</v>
      </c>
      <c r="D161" s="5">
        <v>418.34</v>
      </c>
    </row>
    <row r="162" spans="1:4" x14ac:dyDescent="0.25">
      <c r="A162" s="1" t="s">
        <v>92</v>
      </c>
      <c r="B162" t="s">
        <v>1301</v>
      </c>
      <c r="C162" s="9">
        <v>43588</v>
      </c>
      <c r="D162" s="5">
        <v>1260.42</v>
      </c>
    </row>
    <row r="163" spans="1:4" x14ac:dyDescent="0.25">
      <c r="A163" s="1" t="s">
        <v>1179</v>
      </c>
      <c r="B163" t="s">
        <v>1302</v>
      </c>
      <c r="C163" s="9">
        <v>43588</v>
      </c>
      <c r="D163" s="5">
        <v>378.62</v>
      </c>
    </row>
    <row r="164" spans="1:4" x14ac:dyDescent="0.25">
      <c r="A164" s="1" t="s">
        <v>96</v>
      </c>
      <c r="B164" t="s">
        <v>990</v>
      </c>
      <c r="C164" s="9">
        <v>43595</v>
      </c>
      <c r="D164" s="5">
        <v>532.34</v>
      </c>
    </row>
    <row r="165" spans="1:4" x14ac:dyDescent="0.25">
      <c r="A165" s="1" t="s">
        <v>96</v>
      </c>
      <c r="B165" t="s">
        <v>990</v>
      </c>
      <c r="C165" s="9">
        <v>43595</v>
      </c>
      <c r="D165" s="5">
        <v>532.34</v>
      </c>
    </row>
    <row r="166" spans="1:4" x14ac:dyDescent="0.25">
      <c r="A166" s="1" t="s">
        <v>172</v>
      </c>
      <c r="B166" t="s">
        <v>1303</v>
      </c>
      <c r="C166" s="9">
        <v>43595</v>
      </c>
      <c r="D166" s="5">
        <v>1448.2</v>
      </c>
    </row>
    <row r="167" spans="1:4" x14ac:dyDescent="0.25">
      <c r="A167" s="1" t="s">
        <v>1304</v>
      </c>
      <c r="B167" t="s">
        <v>1305</v>
      </c>
      <c r="C167" s="9">
        <v>43595</v>
      </c>
      <c r="D167" s="5">
        <v>35.4</v>
      </c>
    </row>
    <row r="168" spans="1:4" x14ac:dyDescent="0.25">
      <c r="A168" s="1" t="s">
        <v>1306</v>
      </c>
      <c r="B168" t="s">
        <v>1307</v>
      </c>
      <c r="C168" s="9">
        <v>43595</v>
      </c>
      <c r="D168" s="5">
        <v>3540</v>
      </c>
    </row>
    <row r="169" spans="1:4" x14ac:dyDescent="0.25">
      <c r="A169" s="1" t="s">
        <v>128</v>
      </c>
      <c r="B169" t="s">
        <v>1308</v>
      </c>
      <c r="C169" s="9">
        <v>43602</v>
      </c>
      <c r="D169" s="5">
        <v>406.68</v>
      </c>
    </row>
    <row r="170" spans="1:4" x14ac:dyDescent="0.25">
      <c r="A170" s="1" t="s">
        <v>1035</v>
      </c>
      <c r="B170" t="s">
        <v>1309</v>
      </c>
      <c r="C170" s="9">
        <v>43602</v>
      </c>
      <c r="D170" s="5">
        <v>291.88</v>
      </c>
    </row>
    <row r="171" spans="1:4" x14ac:dyDescent="0.25">
      <c r="A171" s="1" t="s">
        <v>613</v>
      </c>
      <c r="B171" t="s">
        <v>1310</v>
      </c>
      <c r="C171" s="9">
        <v>43602</v>
      </c>
      <c r="D171" s="5">
        <v>397.82</v>
      </c>
    </row>
    <row r="172" spans="1:4" x14ac:dyDescent="0.25">
      <c r="A172" s="1" t="s">
        <v>152</v>
      </c>
      <c r="B172" t="s">
        <v>863</v>
      </c>
      <c r="C172" s="9">
        <v>43602</v>
      </c>
      <c r="D172" s="5">
        <v>5</v>
      </c>
    </row>
    <row r="173" spans="1:4" x14ac:dyDescent="0.25">
      <c r="A173" s="1" t="s">
        <v>1306</v>
      </c>
      <c r="B173" t="s">
        <v>1311</v>
      </c>
      <c r="C173" s="9">
        <v>43602</v>
      </c>
      <c r="D173" s="5">
        <v>390</v>
      </c>
    </row>
    <row r="174" spans="1:4" x14ac:dyDescent="0.25">
      <c r="A174" s="1" t="s">
        <v>820</v>
      </c>
      <c r="B174" t="s">
        <v>1312</v>
      </c>
      <c r="C174" s="9">
        <v>43602</v>
      </c>
      <c r="D174" s="5">
        <v>75.7</v>
      </c>
    </row>
    <row r="175" spans="1:4" x14ac:dyDescent="0.25">
      <c r="A175" s="1" t="s">
        <v>1174</v>
      </c>
      <c r="B175" t="s">
        <v>1313</v>
      </c>
      <c r="C175" s="9">
        <v>43602</v>
      </c>
      <c r="D175" s="5">
        <v>1654.55</v>
      </c>
    </row>
    <row r="176" spans="1:4" x14ac:dyDescent="0.25">
      <c r="A176" s="1" t="s">
        <v>35</v>
      </c>
      <c r="B176" t="s">
        <v>1314</v>
      </c>
      <c r="C176" s="9">
        <v>43608</v>
      </c>
      <c r="D176" s="5">
        <v>887.16</v>
      </c>
    </row>
    <row r="177" spans="1:4" x14ac:dyDescent="0.25">
      <c r="A177" s="1" t="s">
        <v>35</v>
      </c>
      <c r="B177" t="s">
        <v>1315</v>
      </c>
      <c r="C177" s="9">
        <v>43608</v>
      </c>
      <c r="D177" s="5">
        <v>49.85</v>
      </c>
    </row>
    <row r="178" spans="1:4" x14ac:dyDescent="0.25">
      <c r="A178" s="1" t="s">
        <v>773</v>
      </c>
      <c r="B178" t="s">
        <v>1316</v>
      </c>
      <c r="C178" s="9">
        <v>43608</v>
      </c>
      <c r="D178" s="5">
        <v>345.56</v>
      </c>
    </row>
    <row r="179" spans="1:4" x14ac:dyDescent="0.25">
      <c r="A179" s="1" t="s">
        <v>1317</v>
      </c>
      <c r="B179" t="s">
        <v>1318</v>
      </c>
      <c r="C179" s="9">
        <v>43608</v>
      </c>
      <c r="D179" s="5">
        <v>125.59</v>
      </c>
    </row>
    <row r="180" spans="1:4" x14ac:dyDescent="0.25">
      <c r="A180" s="1" t="s">
        <v>700</v>
      </c>
      <c r="B180" t="s">
        <v>1319</v>
      </c>
      <c r="C180" s="9">
        <v>43608</v>
      </c>
      <c r="D180" s="5">
        <v>361.48</v>
      </c>
    </row>
    <row r="181" spans="1:4" x14ac:dyDescent="0.25">
      <c r="A181" s="1" t="s">
        <v>1016</v>
      </c>
      <c r="B181" t="s">
        <v>1320</v>
      </c>
      <c r="C181" s="9">
        <v>43608</v>
      </c>
      <c r="D181" s="5">
        <v>435.6</v>
      </c>
    </row>
    <row r="182" spans="1:4" x14ac:dyDescent="0.25">
      <c r="A182" s="1" t="s">
        <v>1321</v>
      </c>
      <c r="B182" t="s">
        <v>1322</v>
      </c>
      <c r="C182" s="9">
        <v>43608</v>
      </c>
      <c r="D182" s="5">
        <v>274</v>
      </c>
    </row>
    <row r="183" spans="1:4" x14ac:dyDescent="0.25">
      <c r="A183" s="1" t="s">
        <v>1250</v>
      </c>
      <c r="B183" t="s">
        <v>1323</v>
      </c>
      <c r="C183" s="9">
        <v>43608</v>
      </c>
      <c r="D183" s="5">
        <v>20.75</v>
      </c>
    </row>
    <row r="184" spans="1:4" x14ac:dyDescent="0.25">
      <c r="A184" s="1" t="s">
        <v>35</v>
      </c>
      <c r="B184" t="s">
        <v>1324</v>
      </c>
      <c r="C184" s="9">
        <v>43608</v>
      </c>
      <c r="D184" s="5">
        <v>1299.6099999999999</v>
      </c>
    </row>
    <row r="185" spans="1:4" x14ac:dyDescent="0.25">
      <c r="A185" s="1" t="s">
        <v>1155</v>
      </c>
      <c r="B185" t="s">
        <v>1325</v>
      </c>
      <c r="C185" s="9">
        <v>43608</v>
      </c>
      <c r="D185" s="5">
        <v>119.34</v>
      </c>
    </row>
    <row r="186" spans="1:4" x14ac:dyDescent="0.25">
      <c r="A186" s="1" t="s">
        <v>214</v>
      </c>
      <c r="B186" t="s">
        <v>460</v>
      </c>
      <c r="C186" s="9">
        <v>43608</v>
      </c>
      <c r="D186" s="5">
        <v>31</v>
      </c>
    </row>
    <row r="187" spans="1:4" x14ac:dyDescent="0.25">
      <c r="A187" s="1" t="s">
        <v>214</v>
      </c>
      <c r="B187" t="s">
        <v>460</v>
      </c>
      <c r="C187" s="9">
        <v>43608</v>
      </c>
      <c r="D187" s="5">
        <v>31</v>
      </c>
    </row>
    <row r="188" spans="1:4" x14ac:dyDescent="0.25">
      <c r="A188" s="1" t="s">
        <v>864</v>
      </c>
      <c r="B188" t="s">
        <v>1326</v>
      </c>
      <c r="C188" s="9">
        <v>43614</v>
      </c>
      <c r="D188" s="5">
        <v>17.239999999999998</v>
      </c>
    </row>
    <row r="189" spans="1:4" x14ac:dyDescent="0.25">
      <c r="A189" s="1" t="s">
        <v>35</v>
      </c>
      <c r="B189" t="s">
        <v>1327</v>
      </c>
      <c r="C189" s="9">
        <v>43614</v>
      </c>
      <c r="D189" s="5">
        <v>2505.0100000000002</v>
      </c>
    </row>
    <row r="190" spans="1:4" x14ac:dyDescent="0.25">
      <c r="A190" s="1" t="s">
        <v>88</v>
      </c>
      <c r="B190" t="s">
        <v>1328</v>
      </c>
      <c r="C190" s="9">
        <v>43614</v>
      </c>
      <c r="D190" s="5">
        <v>26.92</v>
      </c>
    </row>
    <row r="191" spans="1:4" x14ac:dyDescent="0.25">
      <c r="A191" s="1" t="s">
        <v>88</v>
      </c>
      <c r="B191" t="s">
        <v>1329</v>
      </c>
      <c r="C191" s="9">
        <v>43614</v>
      </c>
      <c r="D191" s="5">
        <v>13.62</v>
      </c>
    </row>
    <row r="192" spans="1:4" x14ac:dyDescent="0.25">
      <c r="A192" s="1" t="s">
        <v>113</v>
      </c>
      <c r="B192" t="s">
        <v>1330</v>
      </c>
      <c r="C192" s="9">
        <v>43614</v>
      </c>
      <c r="D192" s="5">
        <v>60.02</v>
      </c>
    </row>
    <row r="193" spans="1:4" x14ac:dyDescent="0.25">
      <c r="A193" s="1" t="s">
        <v>88</v>
      </c>
      <c r="B193" t="s">
        <v>1331</v>
      </c>
      <c r="C193" s="9">
        <v>43614</v>
      </c>
      <c r="D193" s="5">
        <v>138.61000000000001</v>
      </c>
    </row>
    <row r="194" spans="1:4" x14ac:dyDescent="0.25">
      <c r="A194" s="1" t="s">
        <v>700</v>
      </c>
      <c r="B194" t="s">
        <v>1332</v>
      </c>
      <c r="C194" s="9">
        <v>43614</v>
      </c>
      <c r="D194" s="5">
        <v>309.31</v>
      </c>
    </row>
    <row r="195" spans="1:4" x14ac:dyDescent="0.25">
      <c r="A195" s="1" t="s">
        <v>205</v>
      </c>
      <c r="B195" t="s">
        <v>1333</v>
      </c>
      <c r="C195" s="9">
        <v>43614</v>
      </c>
      <c r="D195" s="5">
        <v>4714.25</v>
      </c>
    </row>
    <row r="196" spans="1:4" x14ac:dyDescent="0.25">
      <c r="A196" s="1" t="s">
        <v>205</v>
      </c>
      <c r="B196" t="s">
        <v>1334</v>
      </c>
      <c r="C196" s="9">
        <v>43614</v>
      </c>
      <c r="D196" s="5">
        <v>1046.01</v>
      </c>
    </row>
    <row r="197" spans="1:4" x14ac:dyDescent="0.25">
      <c r="A197" s="1" t="s">
        <v>204</v>
      </c>
      <c r="B197" t="s">
        <v>1333</v>
      </c>
      <c r="C197" s="9">
        <v>43614</v>
      </c>
      <c r="D197" s="5">
        <v>17355.78</v>
      </c>
    </row>
    <row r="198" spans="1:4" x14ac:dyDescent="0.25">
      <c r="A198" s="1" t="s">
        <v>204</v>
      </c>
      <c r="B198" t="s">
        <v>1334</v>
      </c>
      <c r="C198" s="9">
        <v>43614</v>
      </c>
      <c r="D198" s="5">
        <v>6397.9</v>
      </c>
    </row>
    <row r="199" spans="1:4" x14ac:dyDescent="0.25">
      <c r="A199" s="1" t="s">
        <v>1341</v>
      </c>
      <c r="B199" t="s">
        <v>1342</v>
      </c>
      <c r="C199" s="9">
        <v>43630</v>
      </c>
      <c r="D199" s="5">
        <v>2145.94</v>
      </c>
    </row>
    <row r="200" spans="1:4" x14ac:dyDescent="0.25">
      <c r="A200" s="1" t="s">
        <v>1343</v>
      </c>
      <c r="B200" t="s">
        <v>1344</v>
      </c>
      <c r="C200" s="9">
        <v>43630</v>
      </c>
      <c r="D200" s="5">
        <v>377</v>
      </c>
    </row>
    <row r="201" spans="1:4" x14ac:dyDescent="0.25">
      <c r="A201" s="1" t="s">
        <v>166</v>
      </c>
      <c r="B201" t="s">
        <v>1345</v>
      </c>
      <c r="C201" s="9">
        <v>43630</v>
      </c>
      <c r="D201" s="5">
        <v>165.85</v>
      </c>
    </row>
    <row r="202" spans="1:4" x14ac:dyDescent="0.25">
      <c r="A202" s="1" t="s">
        <v>1346</v>
      </c>
      <c r="B202" t="s">
        <v>1347</v>
      </c>
      <c r="C202" s="9">
        <v>43630</v>
      </c>
      <c r="D202" s="5">
        <v>93.96</v>
      </c>
    </row>
    <row r="203" spans="1:4" x14ac:dyDescent="0.25">
      <c r="A203" s="1" t="s">
        <v>681</v>
      </c>
      <c r="B203" t="s">
        <v>1348</v>
      </c>
      <c r="C203" s="9">
        <v>43630</v>
      </c>
      <c r="D203" s="5">
        <v>235.91</v>
      </c>
    </row>
    <row r="204" spans="1:4" x14ac:dyDescent="0.25">
      <c r="A204" s="1" t="s">
        <v>92</v>
      </c>
      <c r="B204" t="s">
        <v>1349</v>
      </c>
      <c r="C204" s="9">
        <v>43630</v>
      </c>
      <c r="D204" s="5">
        <v>1260.42</v>
      </c>
    </row>
    <row r="205" spans="1:4" x14ac:dyDescent="0.25">
      <c r="A205" s="1" t="s">
        <v>1179</v>
      </c>
      <c r="B205" t="s">
        <v>1350</v>
      </c>
      <c r="C205" s="9">
        <v>43630</v>
      </c>
      <c r="D205" s="5">
        <v>378.62</v>
      </c>
    </row>
    <row r="206" spans="1:4" x14ac:dyDescent="0.25">
      <c r="A206" s="1" t="s">
        <v>118</v>
      </c>
      <c r="B206" t="s">
        <v>1351</v>
      </c>
      <c r="C206" s="9">
        <v>43630</v>
      </c>
      <c r="D206" s="5">
        <v>181.5</v>
      </c>
    </row>
    <row r="207" spans="1:4" x14ac:dyDescent="0.25">
      <c r="A207" s="1" t="s">
        <v>1035</v>
      </c>
      <c r="B207" t="s">
        <v>1352</v>
      </c>
      <c r="C207" s="9">
        <v>43630</v>
      </c>
      <c r="D207" s="5">
        <v>305.52999999999997</v>
      </c>
    </row>
    <row r="208" spans="1:4" x14ac:dyDescent="0.25">
      <c r="A208" s="1" t="s">
        <v>146</v>
      </c>
      <c r="B208" t="s">
        <v>1353</v>
      </c>
      <c r="C208" s="9">
        <v>43630</v>
      </c>
      <c r="D208" s="5">
        <v>2000</v>
      </c>
    </row>
    <row r="209" spans="1:4" x14ac:dyDescent="0.25">
      <c r="A209" s="1" t="s">
        <v>1354</v>
      </c>
      <c r="B209" t="s">
        <v>1355</v>
      </c>
      <c r="C209" s="9">
        <v>43630</v>
      </c>
      <c r="D209" s="5">
        <v>7.35</v>
      </c>
    </row>
    <row r="210" spans="1:4" x14ac:dyDescent="0.25">
      <c r="A210" s="1" t="s">
        <v>1016</v>
      </c>
      <c r="B210" t="s">
        <v>1320</v>
      </c>
      <c r="C210" s="9">
        <v>43636</v>
      </c>
      <c r="D210" s="5">
        <v>106.17</v>
      </c>
    </row>
    <row r="211" spans="1:4" x14ac:dyDescent="0.25">
      <c r="A211" s="1" t="s">
        <v>88</v>
      </c>
      <c r="B211" t="s">
        <v>1356</v>
      </c>
      <c r="C211" s="9">
        <v>43636</v>
      </c>
      <c r="D211" s="5">
        <v>56.49</v>
      </c>
    </row>
    <row r="212" spans="1:4" x14ac:dyDescent="0.25">
      <c r="A212" s="1" t="s">
        <v>817</v>
      </c>
      <c r="B212" t="s">
        <v>1357</v>
      </c>
      <c r="C212" s="9">
        <v>43636</v>
      </c>
      <c r="D212" s="5">
        <v>165</v>
      </c>
    </row>
    <row r="213" spans="1:4" x14ac:dyDescent="0.25">
      <c r="A213" s="1" t="s">
        <v>1062</v>
      </c>
      <c r="B213" t="s">
        <v>1358</v>
      </c>
      <c r="C213" s="9">
        <v>43636</v>
      </c>
      <c r="D213" s="5">
        <v>142.57</v>
      </c>
    </row>
    <row r="214" spans="1:4" x14ac:dyDescent="0.25">
      <c r="A214" s="1" t="s">
        <v>205</v>
      </c>
      <c r="B214" t="s">
        <v>1359</v>
      </c>
      <c r="C214" s="9">
        <v>43642</v>
      </c>
      <c r="D214" s="5">
        <v>4714.25</v>
      </c>
    </row>
    <row r="215" spans="1:4" x14ac:dyDescent="0.25">
      <c r="A215" s="1" t="s">
        <v>205</v>
      </c>
      <c r="B215" t="s">
        <v>1360</v>
      </c>
      <c r="C215" s="9">
        <v>43642</v>
      </c>
      <c r="D215" s="5">
        <v>1046.01</v>
      </c>
    </row>
    <row r="216" spans="1:4" x14ac:dyDescent="0.25">
      <c r="A216" s="1" t="s">
        <v>204</v>
      </c>
      <c r="B216" t="s">
        <v>1359</v>
      </c>
      <c r="C216" s="9">
        <v>43642</v>
      </c>
      <c r="D216" s="5">
        <v>17383.73</v>
      </c>
    </row>
    <row r="217" spans="1:4" x14ac:dyDescent="0.25">
      <c r="A217" s="1" t="s">
        <v>204</v>
      </c>
      <c r="B217" t="s">
        <v>1360</v>
      </c>
      <c r="C217" s="9">
        <v>43642</v>
      </c>
      <c r="D217" s="5">
        <v>6438.1399999999994</v>
      </c>
    </row>
    <row r="218" spans="1:4" x14ac:dyDescent="0.25">
      <c r="A218" s="1" t="s">
        <v>205</v>
      </c>
      <c r="B218" t="s">
        <v>1361</v>
      </c>
      <c r="C218" s="9">
        <v>43642</v>
      </c>
      <c r="D218" s="5">
        <v>1108.3499999999999</v>
      </c>
    </row>
    <row r="219" spans="1:4" x14ac:dyDescent="0.25">
      <c r="A219" s="1" t="s">
        <v>204</v>
      </c>
      <c r="B219" t="s">
        <v>1361</v>
      </c>
      <c r="C219" s="9">
        <v>43642</v>
      </c>
      <c r="D219" s="5">
        <v>13529.67</v>
      </c>
    </row>
    <row r="220" spans="1:4" x14ac:dyDescent="0.25">
      <c r="A220" s="1" t="s">
        <v>1365</v>
      </c>
      <c r="B220" t="s">
        <v>1366</v>
      </c>
      <c r="C220" s="9">
        <v>43650</v>
      </c>
      <c r="D220" s="5">
        <v>55.76</v>
      </c>
    </row>
    <row r="221" spans="1:4" x14ac:dyDescent="0.25">
      <c r="A221" s="1" t="s">
        <v>1367</v>
      </c>
      <c r="B221" t="s">
        <v>1368</v>
      </c>
      <c r="C221" s="9">
        <v>43650</v>
      </c>
      <c r="D221" s="5">
        <v>1730</v>
      </c>
    </row>
    <row r="222" spans="1:4" x14ac:dyDescent="0.25">
      <c r="A222" s="1" t="s">
        <v>1369</v>
      </c>
      <c r="B222" t="s">
        <v>1370</v>
      </c>
      <c r="C222" s="9">
        <v>43650</v>
      </c>
      <c r="D222" s="5">
        <v>649.77</v>
      </c>
    </row>
    <row r="223" spans="1:4" x14ac:dyDescent="0.25">
      <c r="A223" s="1" t="s">
        <v>773</v>
      </c>
      <c r="B223" t="s">
        <v>1371</v>
      </c>
      <c r="C223" s="9">
        <v>43650</v>
      </c>
      <c r="D223" s="5">
        <v>1644.66</v>
      </c>
    </row>
    <row r="224" spans="1:4" x14ac:dyDescent="0.25">
      <c r="A224" s="1" t="s">
        <v>700</v>
      </c>
      <c r="B224" t="s">
        <v>1372</v>
      </c>
      <c r="C224" s="9">
        <v>43650</v>
      </c>
      <c r="D224" s="5">
        <v>650.98</v>
      </c>
    </row>
    <row r="225" spans="1:4" x14ac:dyDescent="0.25">
      <c r="A225" s="1" t="s">
        <v>654</v>
      </c>
      <c r="B225" t="s">
        <v>1373</v>
      </c>
      <c r="C225" s="9">
        <v>43650</v>
      </c>
      <c r="D225" s="5">
        <v>148.22999999999999</v>
      </c>
    </row>
    <row r="226" spans="1:4" x14ac:dyDescent="0.25">
      <c r="A226" s="1" t="s">
        <v>1035</v>
      </c>
      <c r="B226" t="s">
        <v>1352</v>
      </c>
      <c r="C226" s="9">
        <v>43650</v>
      </c>
      <c r="D226" s="5">
        <v>1025.8399999999999</v>
      </c>
    </row>
    <row r="227" spans="1:4" x14ac:dyDescent="0.25">
      <c r="A227" s="1" t="s">
        <v>1374</v>
      </c>
      <c r="B227" t="s">
        <v>1375</v>
      </c>
      <c r="C227" s="9">
        <v>43650</v>
      </c>
      <c r="D227" s="5">
        <v>20.9</v>
      </c>
    </row>
    <row r="228" spans="1:4" x14ac:dyDescent="0.25">
      <c r="A228" s="1" t="s">
        <v>1155</v>
      </c>
      <c r="B228" t="s">
        <v>1376</v>
      </c>
      <c r="C228" s="9">
        <v>43650</v>
      </c>
      <c r="D228" s="5">
        <v>47.3</v>
      </c>
    </row>
    <row r="229" spans="1:4" x14ac:dyDescent="0.25">
      <c r="A229" s="1" t="s">
        <v>700</v>
      </c>
      <c r="B229" t="s">
        <v>1377</v>
      </c>
      <c r="C229" s="9">
        <v>43650</v>
      </c>
      <c r="D229" s="5">
        <v>424.08</v>
      </c>
    </row>
    <row r="230" spans="1:4" x14ac:dyDescent="0.25">
      <c r="A230" s="1" t="s">
        <v>937</v>
      </c>
      <c r="B230" t="s">
        <v>1378</v>
      </c>
      <c r="C230" s="9">
        <v>43650</v>
      </c>
      <c r="D230" s="5">
        <v>105.13</v>
      </c>
    </row>
    <row r="231" spans="1:4" x14ac:dyDescent="0.25">
      <c r="A231" s="1" t="s">
        <v>937</v>
      </c>
      <c r="B231" t="s">
        <v>1379</v>
      </c>
      <c r="C231" s="9">
        <v>43650</v>
      </c>
      <c r="D231" s="5">
        <v>114.95</v>
      </c>
    </row>
    <row r="232" spans="1:4" x14ac:dyDescent="0.25">
      <c r="A232" s="1" t="s">
        <v>92</v>
      </c>
      <c r="B232" t="s">
        <v>1380</v>
      </c>
      <c r="C232" s="9">
        <v>43650</v>
      </c>
      <c r="D232" s="5">
        <v>1260.42</v>
      </c>
    </row>
    <row r="233" spans="1:4" x14ac:dyDescent="0.25">
      <c r="A233" s="1" t="s">
        <v>700</v>
      </c>
      <c r="B233" t="s">
        <v>1381</v>
      </c>
      <c r="C233" s="9">
        <v>43656</v>
      </c>
      <c r="D233" s="5">
        <v>7922.74</v>
      </c>
    </row>
    <row r="234" spans="1:4" x14ac:dyDescent="0.25">
      <c r="A234" s="1" t="s">
        <v>1382</v>
      </c>
      <c r="B234" t="s">
        <v>1383</v>
      </c>
      <c r="C234" s="9">
        <v>43656</v>
      </c>
      <c r="D234" s="5">
        <v>8080.38</v>
      </c>
    </row>
    <row r="235" spans="1:4" x14ac:dyDescent="0.25">
      <c r="A235" s="1" t="s">
        <v>925</v>
      </c>
      <c r="B235" t="s">
        <v>1384</v>
      </c>
      <c r="C235" s="9">
        <v>43656</v>
      </c>
      <c r="D235" s="5">
        <v>1201.53</v>
      </c>
    </row>
    <row r="236" spans="1:4" x14ac:dyDescent="0.25">
      <c r="A236" s="1" t="s">
        <v>88</v>
      </c>
      <c r="B236" t="s">
        <v>1385</v>
      </c>
      <c r="C236" s="9">
        <v>43656</v>
      </c>
      <c r="D236" s="5">
        <v>76.36</v>
      </c>
    </row>
    <row r="237" spans="1:4" x14ac:dyDescent="0.25">
      <c r="A237" s="1" t="s">
        <v>1386</v>
      </c>
      <c r="B237" t="s">
        <v>1387</v>
      </c>
      <c r="C237" s="9">
        <v>43656</v>
      </c>
      <c r="D237" s="5">
        <v>18.5</v>
      </c>
    </row>
    <row r="238" spans="1:4" x14ac:dyDescent="0.25">
      <c r="A238" s="1" t="s">
        <v>1179</v>
      </c>
      <c r="B238" t="s">
        <v>1388</v>
      </c>
      <c r="C238" s="9">
        <v>43656</v>
      </c>
      <c r="D238" s="5">
        <v>378.62</v>
      </c>
    </row>
    <row r="239" spans="1:4" x14ac:dyDescent="0.25">
      <c r="A239" s="1" t="s">
        <v>1389</v>
      </c>
      <c r="B239" t="s">
        <v>1390</v>
      </c>
      <c r="C239" s="9">
        <v>43656</v>
      </c>
      <c r="D239" s="5">
        <v>254.1</v>
      </c>
    </row>
    <row r="240" spans="1:4" x14ac:dyDescent="0.25">
      <c r="A240" s="1" t="s">
        <v>1391</v>
      </c>
      <c r="B240" t="s">
        <v>1392</v>
      </c>
      <c r="C240" s="9">
        <v>43656</v>
      </c>
      <c r="D240" s="5">
        <v>32.64</v>
      </c>
    </row>
    <row r="241" spans="1:4" x14ac:dyDescent="0.25">
      <c r="A241" s="1" t="s">
        <v>1391</v>
      </c>
      <c r="B241" t="s">
        <v>1392</v>
      </c>
      <c r="C241" s="9">
        <v>43656</v>
      </c>
      <c r="D241" s="5">
        <v>32.64</v>
      </c>
    </row>
    <row r="242" spans="1:4" x14ac:dyDescent="0.25">
      <c r="A242" s="1" t="s">
        <v>88</v>
      </c>
      <c r="B242" t="s">
        <v>1393</v>
      </c>
      <c r="C242" s="9">
        <v>43656</v>
      </c>
      <c r="D242" s="5">
        <v>246.64</v>
      </c>
    </row>
    <row r="243" spans="1:4" x14ac:dyDescent="0.25">
      <c r="A243" s="1" t="s">
        <v>1394</v>
      </c>
      <c r="B243" t="s">
        <v>1395</v>
      </c>
      <c r="C243" s="9">
        <v>43656</v>
      </c>
      <c r="D243" s="5">
        <v>230.58</v>
      </c>
    </row>
    <row r="244" spans="1:4" x14ac:dyDescent="0.25">
      <c r="A244" s="1" t="s">
        <v>69</v>
      </c>
      <c r="B244" t="s">
        <v>1420</v>
      </c>
      <c r="C244" s="9">
        <v>43669</v>
      </c>
      <c r="D244" s="5">
        <v>51447</v>
      </c>
    </row>
    <row r="245" spans="1:4" x14ac:dyDescent="0.25">
      <c r="A245" s="1" t="s">
        <v>1396</v>
      </c>
      <c r="B245" t="s">
        <v>1397</v>
      </c>
      <c r="C245" s="9">
        <v>43672</v>
      </c>
      <c r="D245" s="5">
        <v>302.5</v>
      </c>
    </row>
    <row r="246" spans="1:4" x14ac:dyDescent="0.25">
      <c r="A246" s="1" t="s">
        <v>1182</v>
      </c>
      <c r="B246" t="s">
        <v>1398</v>
      </c>
      <c r="C246" s="9">
        <v>43672</v>
      </c>
      <c r="D246" s="5">
        <v>1681.9</v>
      </c>
    </row>
    <row r="247" spans="1:4" x14ac:dyDescent="0.25">
      <c r="A247" s="1" t="s">
        <v>88</v>
      </c>
      <c r="B247" t="s">
        <v>1399</v>
      </c>
      <c r="C247" s="9">
        <v>43672</v>
      </c>
      <c r="D247" s="5">
        <v>55.88</v>
      </c>
    </row>
    <row r="248" spans="1:4" x14ac:dyDescent="0.25">
      <c r="A248" s="1" t="s">
        <v>1182</v>
      </c>
      <c r="B248" t="s">
        <v>1400</v>
      </c>
      <c r="C248" s="9">
        <v>43672</v>
      </c>
      <c r="D248" s="5">
        <v>522.72</v>
      </c>
    </row>
    <row r="249" spans="1:4" x14ac:dyDescent="0.25">
      <c r="A249" s="1" t="s">
        <v>1145</v>
      </c>
      <c r="B249" t="s">
        <v>1401</v>
      </c>
      <c r="C249" s="9">
        <v>43672</v>
      </c>
      <c r="D249" s="5">
        <v>98.32</v>
      </c>
    </row>
    <row r="250" spans="1:4" x14ac:dyDescent="0.25">
      <c r="A250" s="1" t="s">
        <v>1402</v>
      </c>
      <c r="B250" t="s">
        <v>1403</v>
      </c>
      <c r="C250" s="9">
        <v>43672</v>
      </c>
      <c r="D250" s="5">
        <v>6307.42</v>
      </c>
    </row>
    <row r="251" spans="1:4" x14ac:dyDescent="0.25">
      <c r="A251" s="1" t="s">
        <v>1404</v>
      </c>
      <c r="B251" t="s">
        <v>1405</v>
      </c>
      <c r="C251" s="9">
        <v>43672</v>
      </c>
      <c r="D251" s="5">
        <v>75.36</v>
      </c>
    </row>
    <row r="252" spans="1:4" x14ac:dyDescent="0.25">
      <c r="A252" s="1" t="s">
        <v>700</v>
      </c>
      <c r="B252" t="s">
        <v>1406</v>
      </c>
      <c r="C252" s="9">
        <v>43672</v>
      </c>
      <c r="D252" s="5">
        <v>307.68</v>
      </c>
    </row>
    <row r="253" spans="1:4" x14ac:dyDescent="0.25">
      <c r="A253" s="1" t="s">
        <v>876</v>
      </c>
      <c r="B253" t="s">
        <v>1407</v>
      </c>
      <c r="C253" s="9">
        <v>43672</v>
      </c>
      <c r="D253" s="5">
        <v>1439.9</v>
      </c>
    </row>
    <row r="254" spans="1:4" x14ac:dyDescent="0.25">
      <c r="A254" s="1" t="s">
        <v>1408</v>
      </c>
      <c r="B254" t="s">
        <v>1409</v>
      </c>
      <c r="C254" s="9">
        <v>43676</v>
      </c>
      <c r="D254" s="5">
        <v>7550</v>
      </c>
    </row>
    <row r="255" spans="1:4" x14ac:dyDescent="0.25">
      <c r="A255" s="1" t="s">
        <v>700</v>
      </c>
      <c r="B255" t="s">
        <v>1410</v>
      </c>
      <c r="C255" s="9">
        <v>43676</v>
      </c>
      <c r="D255" s="5">
        <v>1194.81</v>
      </c>
    </row>
    <row r="256" spans="1:4" x14ac:dyDescent="0.25">
      <c r="A256" s="1" t="s">
        <v>1191</v>
      </c>
      <c r="B256" t="s">
        <v>1411</v>
      </c>
      <c r="C256" s="9">
        <v>43676</v>
      </c>
      <c r="D256" s="5">
        <v>133.1</v>
      </c>
    </row>
    <row r="257" spans="1:4" x14ac:dyDescent="0.25">
      <c r="A257" s="1" t="s">
        <v>1174</v>
      </c>
      <c r="B257" t="s">
        <v>1412</v>
      </c>
      <c r="C257" s="9">
        <v>43676</v>
      </c>
      <c r="D257" s="5">
        <v>913.84</v>
      </c>
    </row>
    <row r="258" spans="1:4" x14ac:dyDescent="0.25">
      <c r="A258" s="1" t="s">
        <v>1413</v>
      </c>
      <c r="B258" t="s">
        <v>1414</v>
      </c>
      <c r="C258" s="9">
        <v>43676</v>
      </c>
      <c r="D258" s="5">
        <v>1397.1</v>
      </c>
    </row>
    <row r="259" spans="1:4" x14ac:dyDescent="0.25">
      <c r="A259" s="1" t="s">
        <v>681</v>
      </c>
      <c r="B259" t="s">
        <v>1415</v>
      </c>
      <c r="C259" s="9">
        <v>43676</v>
      </c>
      <c r="D259" s="5">
        <v>327.51</v>
      </c>
    </row>
    <row r="260" spans="1:4" x14ac:dyDescent="0.25">
      <c r="A260" s="1" t="s">
        <v>1416</v>
      </c>
      <c r="B260" t="s">
        <v>1417</v>
      </c>
      <c r="C260" s="9">
        <v>43676</v>
      </c>
      <c r="D260" s="5">
        <v>29.43</v>
      </c>
    </row>
    <row r="261" spans="1:4" x14ac:dyDescent="0.25">
      <c r="A261" s="1" t="s">
        <v>205</v>
      </c>
      <c r="B261" t="s">
        <v>1418</v>
      </c>
      <c r="C261" s="9">
        <v>43676</v>
      </c>
      <c r="D261" s="5">
        <v>4714.25</v>
      </c>
    </row>
    <row r="262" spans="1:4" x14ac:dyDescent="0.25">
      <c r="A262" s="1" t="s">
        <v>205</v>
      </c>
      <c r="B262" t="s">
        <v>1419</v>
      </c>
      <c r="C262" s="9">
        <v>43676</v>
      </c>
      <c r="D262" s="5">
        <v>1046.01</v>
      </c>
    </row>
    <row r="263" spans="1:4" x14ac:dyDescent="0.25">
      <c r="A263" s="1" t="s">
        <v>204</v>
      </c>
      <c r="B263" t="s">
        <v>1418</v>
      </c>
      <c r="C263" s="9">
        <v>43676</v>
      </c>
      <c r="D263" s="5">
        <v>17175.23</v>
      </c>
    </row>
    <row r="264" spans="1:4" x14ac:dyDescent="0.25">
      <c r="A264" s="1" t="s">
        <v>204</v>
      </c>
      <c r="B264" t="s">
        <v>1419</v>
      </c>
      <c r="C264" s="9">
        <v>43676</v>
      </c>
      <c r="D264" s="5">
        <v>6359.59</v>
      </c>
    </row>
    <row r="265" spans="1:4" x14ac:dyDescent="0.25">
      <c r="A265" s="1" t="s">
        <v>205</v>
      </c>
      <c r="B265" t="s">
        <v>1422</v>
      </c>
      <c r="C265" s="9">
        <v>43705</v>
      </c>
      <c r="D265" s="5">
        <v>4714.25</v>
      </c>
    </row>
    <row r="266" spans="1:4" x14ac:dyDescent="0.25">
      <c r="A266" s="1" t="s">
        <v>205</v>
      </c>
      <c r="B266" t="s">
        <v>1423</v>
      </c>
      <c r="C266" s="9">
        <v>43705</v>
      </c>
      <c r="D266" s="5">
        <v>1046.01</v>
      </c>
    </row>
    <row r="267" spans="1:4" x14ac:dyDescent="0.25">
      <c r="A267" s="1" t="s">
        <v>204</v>
      </c>
      <c r="B267" t="s">
        <v>1422</v>
      </c>
      <c r="C267" s="9">
        <v>43705</v>
      </c>
      <c r="D267" s="5">
        <v>16242.720000000001</v>
      </c>
    </row>
    <row r="268" spans="1:4" x14ac:dyDescent="0.25">
      <c r="A268" s="1" t="s">
        <v>204</v>
      </c>
      <c r="B268" t="s">
        <v>1423</v>
      </c>
      <c r="C268" s="9">
        <v>43705</v>
      </c>
      <c r="D268" s="5">
        <v>5929.71</v>
      </c>
    </row>
    <row r="269" spans="1:4" x14ac:dyDescent="0.25">
      <c r="A269" s="1" t="s">
        <v>876</v>
      </c>
      <c r="B269" t="s">
        <v>1425</v>
      </c>
      <c r="C269" s="9">
        <v>43727</v>
      </c>
      <c r="D269" s="5">
        <v>12967.57</v>
      </c>
    </row>
    <row r="270" spans="1:4" x14ac:dyDescent="0.25">
      <c r="A270" s="1" t="s">
        <v>1426</v>
      </c>
      <c r="B270" t="s">
        <v>1427</v>
      </c>
      <c r="C270" s="9">
        <v>43727</v>
      </c>
      <c r="D270" s="5">
        <v>7042.04</v>
      </c>
    </row>
    <row r="271" spans="1:4" x14ac:dyDescent="0.25">
      <c r="A271" s="1" t="s">
        <v>92</v>
      </c>
      <c r="B271" t="s">
        <v>1428</v>
      </c>
      <c r="C271" s="9">
        <v>43727</v>
      </c>
      <c r="D271" s="5">
        <v>1260.42</v>
      </c>
    </row>
    <row r="272" spans="1:4" x14ac:dyDescent="0.25">
      <c r="A272" s="1" t="s">
        <v>35</v>
      </c>
      <c r="B272" t="s">
        <v>1429</v>
      </c>
      <c r="C272" s="9">
        <v>43727</v>
      </c>
      <c r="D272" s="5">
        <v>1504.09</v>
      </c>
    </row>
    <row r="273" spans="1:4" x14ac:dyDescent="0.25">
      <c r="A273" s="1" t="s">
        <v>1430</v>
      </c>
      <c r="B273" t="s">
        <v>1417</v>
      </c>
      <c r="C273" s="9">
        <v>43727</v>
      </c>
      <c r="D273" s="5">
        <v>33.49</v>
      </c>
    </row>
    <row r="274" spans="1:4" x14ac:dyDescent="0.25">
      <c r="A274" s="1" t="s">
        <v>88</v>
      </c>
      <c r="B274" t="s">
        <v>1431</v>
      </c>
      <c r="C274" s="9">
        <v>43727</v>
      </c>
      <c r="D274" s="5">
        <v>29.42</v>
      </c>
    </row>
    <row r="275" spans="1:4" x14ac:dyDescent="0.25">
      <c r="A275" s="1" t="s">
        <v>1246</v>
      </c>
      <c r="B275" t="s">
        <v>1432</v>
      </c>
      <c r="C275" s="9">
        <v>43727</v>
      </c>
      <c r="D275" s="5">
        <v>3035.29</v>
      </c>
    </row>
    <row r="276" spans="1:4" x14ac:dyDescent="0.25">
      <c r="A276" s="1" t="s">
        <v>1341</v>
      </c>
      <c r="B276" t="s">
        <v>1433</v>
      </c>
      <c r="C276" s="9">
        <v>43727</v>
      </c>
      <c r="D276" s="5">
        <v>3969.43</v>
      </c>
    </row>
    <row r="277" spans="1:4" x14ac:dyDescent="0.25">
      <c r="A277" s="1" t="s">
        <v>1434</v>
      </c>
      <c r="B277" t="s">
        <v>1435</v>
      </c>
      <c r="C277" s="9">
        <v>43727</v>
      </c>
      <c r="D277" s="5">
        <v>218.5</v>
      </c>
    </row>
    <row r="278" spans="1:4" x14ac:dyDescent="0.25">
      <c r="A278" s="1" t="s">
        <v>1179</v>
      </c>
      <c r="B278" t="s">
        <v>1436</v>
      </c>
      <c r="C278" s="9">
        <v>43727</v>
      </c>
      <c r="D278" s="5">
        <v>378.62</v>
      </c>
    </row>
    <row r="279" spans="1:4" x14ac:dyDescent="0.25">
      <c r="A279" s="1" t="s">
        <v>1182</v>
      </c>
      <c r="B279" t="s">
        <v>1437</v>
      </c>
      <c r="C279" s="9">
        <v>43727</v>
      </c>
      <c r="D279" s="5">
        <v>578.38</v>
      </c>
    </row>
    <row r="280" spans="1:4" x14ac:dyDescent="0.25">
      <c r="A280" s="1" t="s">
        <v>1155</v>
      </c>
      <c r="B280" t="s">
        <v>1438</v>
      </c>
      <c r="C280" s="9">
        <v>43727</v>
      </c>
      <c r="D280" s="5">
        <v>136.01</v>
      </c>
    </row>
    <row r="281" spans="1:4" x14ac:dyDescent="0.25">
      <c r="A281" s="1" t="s">
        <v>1155</v>
      </c>
      <c r="B281" t="s">
        <v>1439</v>
      </c>
      <c r="C281" s="9">
        <v>43727</v>
      </c>
      <c r="D281" s="5">
        <v>82.91</v>
      </c>
    </row>
    <row r="282" spans="1:4" x14ac:dyDescent="0.25">
      <c r="A282" s="1" t="s">
        <v>1155</v>
      </c>
      <c r="B282" t="s">
        <v>1440</v>
      </c>
      <c r="C282" s="9">
        <v>43727</v>
      </c>
      <c r="D282" s="5">
        <v>316.57</v>
      </c>
    </row>
    <row r="283" spans="1:4" x14ac:dyDescent="0.25">
      <c r="A283" s="1" t="s">
        <v>1155</v>
      </c>
      <c r="B283" t="s">
        <v>1441</v>
      </c>
      <c r="C283" s="9">
        <v>43727</v>
      </c>
      <c r="D283" s="5">
        <v>19.989999999999998</v>
      </c>
    </row>
    <row r="284" spans="1:4" x14ac:dyDescent="0.25">
      <c r="A284" s="1" t="s">
        <v>440</v>
      </c>
      <c r="B284" t="s">
        <v>1442</v>
      </c>
      <c r="C284" s="9">
        <v>43727</v>
      </c>
      <c r="D284" s="5">
        <v>470</v>
      </c>
    </row>
    <row r="285" spans="1:4" x14ac:dyDescent="0.25">
      <c r="A285" s="1" t="s">
        <v>1408</v>
      </c>
      <c r="B285" t="s">
        <v>1443</v>
      </c>
      <c r="C285" s="9">
        <v>43727</v>
      </c>
      <c r="D285" s="5">
        <v>3500</v>
      </c>
    </row>
    <row r="286" spans="1:4" x14ac:dyDescent="0.25">
      <c r="A286" s="1" t="s">
        <v>914</v>
      </c>
      <c r="B286" t="s">
        <v>1444</v>
      </c>
      <c r="C286" s="9">
        <v>43727</v>
      </c>
      <c r="D286" s="5">
        <v>894.15</v>
      </c>
    </row>
    <row r="287" spans="1:4" x14ac:dyDescent="0.25">
      <c r="A287" s="1" t="s">
        <v>96</v>
      </c>
      <c r="B287" t="s">
        <v>990</v>
      </c>
      <c r="C287" s="9">
        <v>43727</v>
      </c>
      <c r="D287" s="5">
        <v>532.34</v>
      </c>
    </row>
    <row r="288" spans="1:4" x14ac:dyDescent="0.25">
      <c r="A288" s="1" t="s">
        <v>1445</v>
      </c>
      <c r="B288" t="s">
        <v>1446</v>
      </c>
      <c r="C288" s="9">
        <v>43727</v>
      </c>
      <c r="D288" s="5">
        <v>468.27</v>
      </c>
    </row>
    <row r="289" spans="1:4" x14ac:dyDescent="0.25">
      <c r="A289" s="1" t="s">
        <v>92</v>
      </c>
      <c r="B289" t="s">
        <v>1447</v>
      </c>
      <c r="C289" s="9">
        <v>43727</v>
      </c>
      <c r="D289" s="5">
        <v>1260.42</v>
      </c>
    </row>
    <row r="290" spans="1:4" x14ac:dyDescent="0.25">
      <c r="A290" s="1" t="s">
        <v>35</v>
      </c>
      <c r="B290" t="s">
        <v>1448</v>
      </c>
      <c r="C290" s="9">
        <v>43727</v>
      </c>
      <c r="D290" s="5">
        <v>3604.41</v>
      </c>
    </row>
    <row r="291" spans="1:4" x14ac:dyDescent="0.25">
      <c r="A291" s="1" t="s">
        <v>773</v>
      </c>
      <c r="B291" t="s">
        <v>1449</v>
      </c>
      <c r="C291" s="9">
        <v>43727</v>
      </c>
      <c r="D291" s="5">
        <v>419.81</v>
      </c>
    </row>
    <row r="292" spans="1:4" x14ac:dyDescent="0.25">
      <c r="A292" s="1" t="s">
        <v>1450</v>
      </c>
      <c r="B292" t="s">
        <v>1451</v>
      </c>
      <c r="C292" s="9">
        <v>43727</v>
      </c>
      <c r="D292" s="5">
        <v>546.70000000000005</v>
      </c>
    </row>
    <row r="293" spans="1:4" x14ac:dyDescent="0.25">
      <c r="A293" s="1" t="s">
        <v>88</v>
      </c>
      <c r="B293" t="s">
        <v>1452</v>
      </c>
      <c r="C293" s="9">
        <v>43727</v>
      </c>
      <c r="D293" s="5">
        <v>300.20999999999998</v>
      </c>
    </row>
    <row r="294" spans="1:4" x14ac:dyDescent="0.25">
      <c r="A294" s="1" t="s">
        <v>876</v>
      </c>
      <c r="B294" t="s">
        <v>1470</v>
      </c>
      <c r="C294" s="9">
        <v>43727</v>
      </c>
      <c r="D294" s="5">
        <v>-4521.7700000000004</v>
      </c>
    </row>
    <row r="295" spans="1:4" x14ac:dyDescent="0.25">
      <c r="A295" s="1" t="s">
        <v>1453</v>
      </c>
      <c r="B295" t="s">
        <v>1454</v>
      </c>
      <c r="C295" s="9">
        <v>43727</v>
      </c>
      <c r="D295" s="5">
        <v>35.42</v>
      </c>
    </row>
    <row r="296" spans="1:4" x14ac:dyDescent="0.25">
      <c r="A296" s="1" t="s">
        <v>1179</v>
      </c>
      <c r="B296" t="s">
        <v>1455</v>
      </c>
      <c r="C296" s="9">
        <v>43727</v>
      </c>
      <c r="D296" s="5">
        <v>378.62</v>
      </c>
    </row>
    <row r="297" spans="1:4" x14ac:dyDescent="0.25">
      <c r="A297" s="1" t="s">
        <v>1186</v>
      </c>
      <c r="B297" t="s">
        <v>1471</v>
      </c>
      <c r="C297" s="9">
        <v>43727</v>
      </c>
      <c r="D297" s="5">
        <v>996.23</v>
      </c>
    </row>
    <row r="298" spans="1:4" x14ac:dyDescent="0.25">
      <c r="A298" s="1" t="s">
        <v>214</v>
      </c>
      <c r="B298" t="s">
        <v>1462</v>
      </c>
      <c r="C298" s="9">
        <v>43728</v>
      </c>
      <c r="D298" s="5">
        <v>3</v>
      </c>
    </row>
    <row r="299" spans="1:4" x14ac:dyDescent="0.25">
      <c r="A299" s="1" t="s">
        <v>214</v>
      </c>
      <c r="B299" t="s">
        <v>1462</v>
      </c>
      <c r="C299" s="9">
        <v>43728</v>
      </c>
      <c r="D299" s="5">
        <v>3</v>
      </c>
    </row>
    <row r="300" spans="1:4" x14ac:dyDescent="0.25">
      <c r="A300" s="1" t="s">
        <v>1354</v>
      </c>
      <c r="B300" t="s">
        <v>1355</v>
      </c>
      <c r="C300" s="9">
        <v>43734</v>
      </c>
      <c r="D300" s="5">
        <v>4.6500000000000004</v>
      </c>
    </row>
    <row r="301" spans="1:4" x14ac:dyDescent="0.25">
      <c r="A301" s="1" t="s">
        <v>741</v>
      </c>
      <c r="B301" t="s">
        <v>1456</v>
      </c>
      <c r="C301" s="9">
        <v>43734</v>
      </c>
      <c r="D301" s="5">
        <v>2291.98</v>
      </c>
    </row>
    <row r="302" spans="1:4" x14ac:dyDescent="0.25">
      <c r="A302" s="1" t="s">
        <v>118</v>
      </c>
      <c r="B302" t="s">
        <v>1457</v>
      </c>
      <c r="C302" s="9">
        <v>43734</v>
      </c>
      <c r="D302" s="5">
        <v>41127.9</v>
      </c>
    </row>
    <row r="303" spans="1:4" x14ac:dyDescent="0.25">
      <c r="A303" s="1" t="s">
        <v>43</v>
      </c>
      <c r="B303" t="s">
        <v>1458</v>
      </c>
      <c r="C303" s="9">
        <v>43734</v>
      </c>
      <c r="D303" s="5">
        <v>189.73</v>
      </c>
    </row>
    <row r="304" spans="1:4" x14ac:dyDescent="0.25">
      <c r="A304" s="1" t="s">
        <v>925</v>
      </c>
      <c r="B304" t="s">
        <v>1459</v>
      </c>
      <c r="C304" s="9">
        <v>43734</v>
      </c>
      <c r="D304" s="5">
        <v>961.95</v>
      </c>
    </row>
    <row r="305" spans="1:4" x14ac:dyDescent="0.25">
      <c r="A305" s="1" t="s">
        <v>205</v>
      </c>
      <c r="B305" t="s">
        <v>1460</v>
      </c>
      <c r="C305" s="9">
        <v>43735</v>
      </c>
      <c r="D305" s="5">
        <v>4714.25</v>
      </c>
    </row>
    <row r="306" spans="1:4" x14ac:dyDescent="0.25">
      <c r="A306" s="1" t="s">
        <v>205</v>
      </c>
      <c r="B306" t="s">
        <v>1461</v>
      </c>
      <c r="C306" s="9">
        <v>43735</v>
      </c>
      <c r="D306" s="5">
        <v>1046.01</v>
      </c>
    </row>
    <row r="307" spans="1:4" x14ac:dyDescent="0.25">
      <c r="A307" s="1" t="s">
        <v>204</v>
      </c>
      <c r="B307" t="s">
        <v>1460</v>
      </c>
      <c r="C307" s="9">
        <v>43735</v>
      </c>
      <c r="D307" s="5">
        <v>17438.080000000002</v>
      </c>
    </row>
    <row r="308" spans="1:4" x14ac:dyDescent="0.25">
      <c r="A308" s="1" t="s">
        <v>204</v>
      </c>
      <c r="B308" t="s">
        <v>1461</v>
      </c>
      <c r="C308" s="9">
        <v>43735</v>
      </c>
      <c r="D308" s="5">
        <v>6421.5999999999995</v>
      </c>
    </row>
    <row r="309" spans="1:4" x14ac:dyDescent="0.25">
      <c r="A309" s="1" t="s">
        <v>142</v>
      </c>
      <c r="B309" t="s">
        <v>1472</v>
      </c>
      <c r="C309" s="9">
        <v>43742</v>
      </c>
      <c r="D309" s="5">
        <v>2411.5300000000002</v>
      </c>
    </row>
    <row r="310" spans="1:4" x14ac:dyDescent="0.25">
      <c r="A310" s="1" t="s">
        <v>1155</v>
      </c>
      <c r="B310" t="s">
        <v>1473</v>
      </c>
      <c r="C310" s="9">
        <v>43742</v>
      </c>
      <c r="D310" s="5">
        <v>77.989999999999995</v>
      </c>
    </row>
    <row r="311" spans="1:4" x14ac:dyDescent="0.25">
      <c r="A311" s="1" t="s">
        <v>1155</v>
      </c>
      <c r="B311" t="s">
        <v>1474</v>
      </c>
      <c r="C311" s="9">
        <v>43742</v>
      </c>
      <c r="D311" s="5">
        <v>399</v>
      </c>
    </row>
    <row r="312" spans="1:4" x14ac:dyDescent="0.25">
      <c r="A312" s="1" t="s">
        <v>838</v>
      </c>
      <c r="B312" t="s">
        <v>1475</v>
      </c>
      <c r="C312" s="9">
        <v>43742</v>
      </c>
      <c r="D312" s="5">
        <v>21.59</v>
      </c>
    </row>
    <row r="313" spans="1:4" x14ac:dyDescent="0.25">
      <c r="A313" s="1" t="s">
        <v>1476</v>
      </c>
      <c r="B313" t="s">
        <v>1477</v>
      </c>
      <c r="C313" s="9">
        <v>43742</v>
      </c>
      <c r="D313" s="5">
        <v>19.79</v>
      </c>
    </row>
    <row r="314" spans="1:4" x14ac:dyDescent="0.25">
      <c r="A314" s="1" t="s">
        <v>1386</v>
      </c>
      <c r="B314" t="s">
        <v>1478</v>
      </c>
      <c r="C314" s="9">
        <v>43742</v>
      </c>
      <c r="D314" s="5">
        <v>7.66</v>
      </c>
    </row>
    <row r="315" spans="1:4" x14ac:dyDescent="0.25">
      <c r="A315" s="1" t="s">
        <v>88</v>
      </c>
      <c r="B315" t="s">
        <v>1479</v>
      </c>
      <c r="C315" s="9">
        <v>43742</v>
      </c>
      <c r="D315" s="5">
        <v>247.97</v>
      </c>
    </row>
    <row r="316" spans="1:4" x14ac:dyDescent="0.25">
      <c r="A316" s="1" t="s">
        <v>1480</v>
      </c>
      <c r="B316" t="s">
        <v>1481</v>
      </c>
      <c r="C316" s="9">
        <v>43745</v>
      </c>
      <c r="D316" s="5">
        <v>10393.700000000001</v>
      </c>
    </row>
    <row r="317" spans="1:4" x14ac:dyDescent="0.25">
      <c r="A317" s="1" t="s">
        <v>649</v>
      </c>
      <c r="B317" t="s">
        <v>1482</v>
      </c>
      <c r="C317" s="9">
        <v>43745</v>
      </c>
      <c r="D317" s="5">
        <v>4501.75</v>
      </c>
    </row>
    <row r="318" spans="1:4" x14ac:dyDescent="0.25">
      <c r="A318" s="1" t="s">
        <v>214</v>
      </c>
      <c r="B318" t="s">
        <v>460</v>
      </c>
      <c r="C318" s="9">
        <v>43745</v>
      </c>
      <c r="D318" s="5">
        <v>67.16</v>
      </c>
    </row>
    <row r="319" spans="1:4" x14ac:dyDescent="0.25">
      <c r="A319" s="1" t="s">
        <v>214</v>
      </c>
      <c r="B319" t="s">
        <v>460</v>
      </c>
      <c r="C319" s="9">
        <v>43745</v>
      </c>
      <c r="D319" s="5">
        <v>34.75</v>
      </c>
    </row>
    <row r="320" spans="1:4" x14ac:dyDescent="0.25">
      <c r="A320" s="1" t="s">
        <v>69</v>
      </c>
      <c r="B320" t="s">
        <v>1517</v>
      </c>
      <c r="C320" s="9">
        <v>43749</v>
      </c>
      <c r="D320" s="5">
        <v>5763.93</v>
      </c>
    </row>
    <row r="321" spans="1:4" x14ac:dyDescent="0.25">
      <c r="A321" s="1" t="s">
        <v>654</v>
      </c>
      <c r="B321" t="s">
        <v>1483</v>
      </c>
      <c r="C321" s="9">
        <v>43752</v>
      </c>
      <c r="D321" s="5">
        <v>201.58</v>
      </c>
    </row>
    <row r="322" spans="1:4" x14ac:dyDescent="0.25">
      <c r="A322" s="1" t="s">
        <v>92</v>
      </c>
      <c r="B322" t="s">
        <v>1484</v>
      </c>
      <c r="C322" s="9">
        <v>43752</v>
      </c>
      <c r="D322" s="5">
        <v>1260.42</v>
      </c>
    </row>
    <row r="323" spans="1:4" x14ac:dyDescent="0.25">
      <c r="A323" s="1" t="s">
        <v>1179</v>
      </c>
      <c r="B323" t="s">
        <v>1485</v>
      </c>
      <c r="C323" s="9">
        <v>43752</v>
      </c>
      <c r="D323" s="5">
        <v>378.62</v>
      </c>
    </row>
    <row r="324" spans="1:4" x14ac:dyDescent="0.25">
      <c r="A324" s="1" t="s">
        <v>1486</v>
      </c>
      <c r="B324" t="s">
        <v>1487</v>
      </c>
      <c r="C324" s="9">
        <v>43752</v>
      </c>
      <c r="D324" s="5">
        <v>204011.69</v>
      </c>
    </row>
    <row r="325" spans="1:4" x14ac:dyDescent="0.25">
      <c r="A325" s="1" t="s">
        <v>484</v>
      </c>
      <c r="B325" t="s">
        <v>1488</v>
      </c>
      <c r="C325" s="9">
        <v>43752</v>
      </c>
      <c r="D325" s="5">
        <v>122.7</v>
      </c>
    </row>
    <row r="326" spans="1:4" x14ac:dyDescent="0.25">
      <c r="A326" s="1" t="s">
        <v>1489</v>
      </c>
      <c r="B326" t="s">
        <v>1490</v>
      </c>
      <c r="C326" s="9">
        <v>43752</v>
      </c>
      <c r="D326" s="5">
        <v>117.79</v>
      </c>
    </row>
    <row r="327" spans="1:4" x14ac:dyDescent="0.25">
      <c r="A327" s="1" t="s">
        <v>214</v>
      </c>
      <c r="B327" t="s">
        <v>460</v>
      </c>
      <c r="C327" s="9">
        <v>43761</v>
      </c>
      <c r="D327" s="5">
        <v>31</v>
      </c>
    </row>
    <row r="328" spans="1:4" x14ac:dyDescent="0.25">
      <c r="A328" s="1" t="s">
        <v>214</v>
      </c>
      <c r="B328" t="s">
        <v>460</v>
      </c>
      <c r="C328" s="9">
        <v>43761</v>
      </c>
      <c r="D328" s="5">
        <v>31</v>
      </c>
    </row>
    <row r="329" spans="1:4" x14ac:dyDescent="0.25">
      <c r="A329" s="1" t="s">
        <v>214</v>
      </c>
      <c r="B329" t="s">
        <v>460</v>
      </c>
      <c r="C329" s="9">
        <v>43761</v>
      </c>
      <c r="D329" s="5">
        <v>31</v>
      </c>
    </row>
    <row r="330" spans="1:4" x14ac:dyDescent="0.25">
      <c r="A330" s="1" t="s">
        <v>214</v>
      </c>
      <c r="B330" t="s">
        <v>460</v>
      </c>
      <c r="C330" s="9">
        <v>43761</v>
      </c>
      <c r="D330" s="5">
        <v>31</v>
      </c>
    </row>
    <row r="331" spans="1:4" x14ac:dyDescent="0.25">
      <c r="A331" s="1" t="s">
        <v>1265</v>
      </c>
      <c r="B331" t="s">
        <v>1491</v>
      </c>
      <c r="C331" s="9">
        <v>43761</v>
      </c>
      <c r="D331" s="5">
        <v>2410</v>
      </c>
    </row>
    <row r="332" spans="1:4" x14ac:dyDescent="0.25">
      <c r="A332" s="1" t="s">
        <v>817</v>
      </c>
      <c r="B332" t="s">
        <v>1492</v>
      </c>
      <c r="C332" s="9">
        <v>43761</v>
      </c>
      <c r="D332" s="5">
        <v>150</v>
      </c>
    </row>
    <row r="333" spans="1:4" x14ac:dyDescent="0.25">
      <c r="A333" s="1" t="s">
        <v>1182</v>
      </c>
      <c r="B333" t="s">
        <v>1493</v>
      </c>
      <c r="C333" s="9">
        <v>43761</v>
      </c>
      <c r="D333" s="5">
        <v>1027.29</v>
      </c>
    </row>
    <row r="334" spans="1:4" x14ac:dyDescent="0.25">
      <c r="A334" s="1" t="s">
        <v>649</v>
      </c>
      <c r="B334" t="s">
        <v>1494</v>
      </c>
      <c r="C334" s="9">
        <v>43761</v>
      </c>
      <c r="D334" s="5">
        <v>736.91</v>
      </c>
    </row>
    <row r="335" spans="1:4" x14ac:dyDescent="0.25">
      <c r="A335" s="1" t="s">
        <v>88</v>
      </c>
      <c r="B335" t="s">
        <v>1495</v>
      </c>
      <c r="C335" s="9">
        <v>43761</v>
      </c>
      <c r="D335" s="5">
        <v>194.36</v>
      </c>
    </row>
    <row r="336" spans="1:4" x14ac:dyDescent="0.25">
      <c r="A336" s="1" t="s">
        <v>720</v>
      </c>
      <c r="B336" t="s">
        <v>1496</v>
      </c>
      <c r="C336" s="9">
        <v>43761</v>
      </c>
      <c r="D336" s="5">
        <v>189.34</v>
      </c>
    </row>
    <row r="337" spans="1:4" x14ac:dyDescent="0.25">
      <c r="A337" s="1" t="s">
        <v>838</v>
      </c>
      <c r="B337" t="s">
        <v>1497</v>
      </c>
      <c r="C337" s="9">
        <v>43761</v>
      </c>
      <c r="D337" s="5">
        <v>562.29</v>
      </c>
    </row>
    <row r="338" spans="1:4" x14ac:dyDescent="0.25">
      <c r="A338" s="1" t="s">
        <v>1145</v>
      </c>
      <c r="B338" t="s">
        <v>1498</v>
      </c>
      <c r="C338" s="9">
        <v>43761</v>
      </c>
      <c r="D338" s="5">
        <v>41.55</v>
      </c>
    </row>
    <row r="339" spans="1:4" x14ac:dyDescent="0.25">
      <c r="A339" s="1" t="s">
        <v>1499</v>
      </c>
      <c r="B339" t="s">
        <v>1500</v>
      </c>
      <c r="C339" s="9">
        <v>43761</v>
      </c>
      <c r="D339" s="5">
        <v>487.46</v>
      </c>
    </row>
    <row r="340" spans="1:4" x14ac:dyDescent="0.25">
      <c r="A340" s="1" t="s">
        <v>876</v>
      </c>
      <c r="B340" t="s">
        <v>1501</v>
      </c>
      <c r="C340" s="9">
        <v>43761</v>
      </c>
      <c r="D340" s="5">
        <v>695.75</v>
      </c>
    </row>
    <row r="341" spans="1:4" x14ac:dyDescent="0.25">
      <c r="A341" s="1" t="s">
        <v>1480</v>
      </c>
      <c r="B341" t="s">
        <v>1502</v>
      </c>
      <c r="C341" s="9">
        <v>43761</v>
      </c>
      <c r="D341" s="5">
        <v>115.87</v>
      </c>
    </row>
    <row r="342" spans="1:4" x14ac:dyDescent="0.25">
      <c r="A342" s="1" t="s">
        <v>654</v>
      </c>
      <c r="B342" t="s">
        <v>1503</v>
      </c>
      <c r="C342" s="9">
        <v>43761</v>
      </c>
      <c r="D342" s="5">
        <v>88.94</v>
      </c>
    </row>
    <row r="343" spans="1:4" x14ac:dyDescent="0.25">
      <c r="A343" s="1" t="s">
        <v>1317</v>
      </c>
      <c r="B343" t="s">
        <v>1504</v>
      </c>
      <c r="C343" s="9">
        <v>43761</v>
      </c>
      <c r="D343" s="5">
        <v>178.96</v>
      </c>
    </row>
    <row r="344" spans="1:4" x14ac:dyDescent="0.25">
      <c r="A344" s="1" t="s">
        <v>720</v>
      </c>
      <c r="B344" t="s">
        <v>1505</v>
      </c>
      <c r="C344" s="9">
        <v>43761</v>
      </c>
      <c r="D344" s="5">
        <v>30.2</v>
      </c>
    </row>
    <row r="345" spans="1:4" x14ac:dyDescent="0.25">
      <c r="A345" s="1" t="s">
        <v>681</v>
      </c>
      <c r="B345" t="s">
        <v>1506</v>
      </c>
      <c r="C345" s="9">
        <v>43761</v>
      </c>
      <c r="D345" s="5">
        <v>259.12</v>
      </c>
    </row>
    <row r="346" spans="1:4" x14ac:dyDescent="0.25">
      <c r="A346" s="1" t="s">
        <v>1507</v>
      </c>
      <c r="B346" t="s">
        <v>1508</v>
      </c>
      <c r="C346" s="9">
        <v>43761</v>
      </c>
      <c r="D346" s="5">
        <v>11.25</v>
      </c>
    </row>
    <row r="347" spans="1:4" x14ac:dyDescent="0.25">
      <c r="A347" s="1" t="s">
        <v>1174</v>
      </c>
      <c r="B347" t="s">
        <v>1509</v>
      </c>
      <c r="C347" s="9">
        <v>43761</v>
      </c>
      <c r="D347" s="5">
        <v>1791.89</v>
      </c>
    </row>
    <row r="348" spans="1:4" x14ac:dyDescent="0.25">
      <c r="A348" s="1" t="s">
        <v>1510</v>
      </c>
      <c r="B348" t="s">
        <v>1511</v>
      </c>
      <c r="C348" s="9">
        <v>43761</v>
      </c>
      <c r="D348" s="5">
        <v>111.26</v>
      </c>
    </row>
    <row r="349" spans="1:4" x14ac:dyDescent="0.25">
      <c r="A349" s="1" t="s">
        <v>88</v>
      </c>
      <c r="B349" t="s">
        <v>1512</v>
      </c>
      <c r="C349" s="9">
        <v>43761</v>
      </c>
      <c r="D349" s="5">
        <v>759.94</v>
      </c>
    </row>
    <row r="350" spans="1:4" x14ac:dyDescent="0.25">
      <c r="A350" s="1" t="s">
        <v>205</v>
      </c>
      <c r="B350" t="s">
        <v>1515</v>
      </c>
      <c r="C350" s="9">
        <v>43735</v>
      </c>
      <c r="D350" s="5">
        <v>4714.25</v>
      </c>
    </row>
    <row r="351" spans="1:4" x14ac:dyDescent="0.25">
      <c r="A351" s="1" t="s">
        <v>205</v>
      </c>
      <c r="B351" t="s">
        <v>1516</v>
      </c>
      <c r="C351" s="9">
        <v>43735</v>
      </c>
      <c r="D351" s="5">
        <v>1046.01</v>
      </c>
    </row>
    <row r="352" spans="1:4" x14ac:dyDescent="0.25">
      <c r="A352" s="1" t="s">
        <v>204</v>
      </c>
      <c r="B352" t="s">
        <v>1515</v>
      </c>
      <c r="C352" s="9">
        <v>43735</v>
      </c>
      <c r="D352" s="5">
        <v>16791.57</v>
      </c>
    </row>
    <row r="353" spans="1:4" x14ac:dyDescent="0.25">
      <c r="A353" s="1" t="s">
        <v>204</v>
      </c>
      <c r="B353" t="s">
        <v>1516</v>
      </c>
      <c r="C353" s="9">
        <v>43735</v>
      </c>
      <c r="D353" s="5">
        <v>2362.39</v>
      </c>
    </row>
    <row r="354" spans="1:4" x14ac:dyDescent="0.25">
      <c r="A354" s="1" t="s">
        <v>649</v>
      </c>
      <c r="B354" t="s">
        <v>1513</v>
      </c>
      <c r="C354" s="9">
        <v>43767</v>
      </c>
      <c r="D354" s="5">
        <v>2322.3200000000002</v>
      </c>
    </row>
    <row r="355" spans="1:4" x14ac:dyDescent="0.25">
      <c r="A355" s="1" t="s">
        <v>1155</v>
      </c>
      <c r="B355" t="s">
        <v>1514</v>
      </c>
      <c r="C355" s="9">
        <v>43767</v>
      </c>
      <c r="D355" s="5">
        <v>255.99</v>
      </c>
    </row>
    <row r="356" spans="1:4" x14ac:dyDescent="0.25">
      <c r="A356" s="1" t="s">
        <v>214</v>
      </c>
      <c r="B356" t="s">
        <v>460</v>
      </c>
      <c r="C356" s="9">
        <v>43767</v>
      </c>
      <c r="D356" s="5">
        <v>31</v>
      </c>
    </row>
    <row r="357" spans="1:4" x14ac:dyDescent="0.25">
      <c r="A357" s="1" t="s">
        <v>1519</v>
      </c>
      <c r="B357" t="s">
        <v>1520</v>
      </c>
      <c r="C357" s="9">
        <v>43777</v>
      </c>
      <c r="D357" s="5">
        <v>30.19</v>
      </c>
    </row>
    <row r="358" spans="1:4" x14ac:dyDescent="0.25">
      <c r="A358" s="1" t="s">
        <v>88</v>
      </c>
      <c r="B358" t="s">
        <v>1521</v>
      </c>
      <c r="C358" s="9">
        <v>43777</v>
      </c>
      <c r="D358" s="5">
        <v>250.18</v>
      </c>
    </row>
    <row r="359" spans="1:4" x14ac:dyDescent="0.25">
      <c r="A359" s="1" t="s">
        <v>1155</v>
      </c>
      <c r="B359" t="s">
        <v>1522</v>
      </c>
      <c r="C359" s="9">
        <v>43777</v>
      </c>
      <c r="D359" s="5">
        <v>81.93</v>
      </c>
    </row>
    <row r="360" spans="1:4" x14ac:dyDescent="0.25">
      <c r="A360" s="1" t="s">
        <v>1523</v>
      </c>
      <c r="B360" t="s">
        <v>1524</v>
      </c>
      <c r="C360" s="9">
        <v>43777</v>
      </c>
      <c r="D360" s="5">
        <v>272.25</v>
      </c>
    </row>
    <row r="361" spans="1:4" x14ac:dyDescent="0.25">
      <c r="A361" s="1" t="s">
        <v>1525</v>
      </c>
      <c r="B361" t="s">
        <v>1526</v>
      </c>
      <c r="C361" s="9">
        <v>43777</v>
      </c>
      <c r="D361" s="5">
        <v>371.43</v>
      </c>
    </row>
    <row r="362" spans="1:4" x14ac:dyDescent="0.25">
      <c r="A362" s="1" t="s">
        <v>1354</v>
      </c>
      <c r="B362" t="s">
        <v>1355</v>
      </c>
      <c r="C362" s="9">
        <v>43777</v>
      </c>
      <c r="D362" s="5">
        <v>6.65</v>
      </c>
    </row>
    <row r="363" spans="1:4" x14ac:dyDescent="0.25">
      <c r="A363" s="1" t="s">
        <v>92</v>
      </c>
      <c r="B363" t="s">
        <v>1527</v>
      </c>
      <c r="C363" s="9">
        <v>43777</v>
      </c>
      <c r="D363" s="5">
        <v>1260.42</v>
      </c>
    </row>
    <row r="364" spans="1:4" x14ac:dyDescent="0.25">
      <c r="A364" s="1" t="s">
        <v>741</v>
      </c>
      <c r="B364" t="s">
        <v>1528</v>
      </c>
      <c r="C364" s="9">
        <v>43784</v>
      </c>
      <c r="D364" s="5">
        <v>680.99</v>
      </c>
    </row>
    <row r="365" spans="1:4" x14ac:dyDescent="0.25">
      <c r="A365" s="1" t="s">
        <v>1529</v>
      </c>
      <c r="B365" t="s">
        <v>1530</v>
      </c>
      <c r="C365" s="9">
        <v>43784</v>
      </c>
      <c r="D365" s="5">
        <v>5280.44</v>
      </c>
    </row>
    <row r="366" spans="1:4" x14ac:dyDescent="0.25">
      <c r="A366" s="1" t="s">
        <v>1389</v>
      </c>
      <c r="B366" t="s">
        <v>1531</v>
      </c>
      <c r="C366" s="9">
        <v>43784</v>
      </c>
      <c r="D366" s="5">
        <v>665.5</v>
      </c>
    </row>
    <row r="367" spans="1:4" x14ac:dyDescent="0.25">
      <c r="A367" s="1" t="s">
        <v>1179</v>
      </c>
      <c r="B367" t="s">
        <v>1532</v>
      </c>
      <c r="C367" s="9">
        <v>43784</v>
      </c>
      <c r="D367" s="5">
        <v>378.62</v>
      </c>
    </row>
    <row r="368" spans="1:4" x14ac:dyDescent="0.25">
      <c r="A368" s="1" t="s">
        <v>1533</v>
      </c>
      <c r="B368" t="s">
        <v>1534</v>
      </c>
      <c r="C368" s="9">
        <v>43784</v>
      </c>
      <c r="D368" s="5">
        <v>11169.12</v>
      </c>
    </row>
    <row r="369" spans="1:4" x14ac:dyDescent="0.25">
      <c r="A369" s="1" t="s">
        <v>741</v>
      </c>
      <c r="B369" t="s">
        <v>1456</v>
      </c>
      <c r="C369" s="9">
        <v>43784</v>
      </c>
      <c r="D369" s="5">
        <v>364.21</v>
      </c>
    </row>
    <row r="370" spans="1:4" x14ac:dyDescent="0.25">
      <c r="A370" s="1" t="s">
        <v>741</v>
      </c>
      <c r="B370" t="s">
        <v>1535</v>
      </c>
      <c r="C370" s="9">
        <v>43784</v>
      </c>
      <c r="D370" s="5">
        <v>735.62</v>
      </c>
    </row>
    <row r="371" spans="1:4" x14ac:dyDescent="0.25">
      <c r="A371" s="1" t="s">
        <v>1536</v>
      </c>
      <c r="B371" t="s">
        <v>1537</v>
      </c>
      <c r="C371" s="9">
        <v>43784</v>
      </c>
      <c r="D371" s="5">
        <v>15561.81</v>
      </c>
    </row>
    <row r="372" spans="1:4" x14ac:dyDescent="0.25">
      <c r="A372" s="1" t="s">
        <v>1538</v>
      </c>
      <c r="B372" t="s">
        <v>1539</v>
      </c>
      <c r="C372" s="9">
        <v>43794</v>
      </c>
      <c r="D372" s="5">
        <v>820.99</v>
      </c>
    </row>
    <row r="373" spans="1:4" x14ac:dyDescent="0.25">
      <c r="A373" s="1" t="s">
        <v>43</v>
      </c>
      <c r="B373" t="s">
        <v>1540</v>
      </c>
      <c r="C373" s="9">
        <v>43794</v>
      </c>
      <c r="D373" s="5">
        <v>610.28</v>
      </c>
    </row>
    <row r="374" spans="1:4" x14ac:dyDescent="0.25">
      <c r="A374" s="1" t="s">
        <v>1155</v>
      </c>
      <c r="B374" t="s">
        <v>1514</v>
      </c>
      <c r="C374" s="9">
        <v>43794</v>
      </c>
      <c r="D374" s="5">
        <v>897</v>
      </c>
    </row>
    <row r="375" spans="1:4" x14ac:dyDescent="0.25">
      <c r="A375" s="1" t="s">
        <v>1155</v>
      </c>
      <c r="B375" t="s">
        <v>1541</v>
      </c>
      <c r="C375" s="9">
        <v>43794</v>
      </c>
      <c r="D375" s="5">
        <v>59.99</v>
      </c>
    </row>
    <row r="376" spans="1:4" x14ac:dyDescent="0.25">
      <c r="A376" s="1" t="s">
        <v>152</v>
      </c>
      <c r="B376" t="s">
        <v>863</v>
      </c>
      <c r="C376" s="9">
        <v>43794</v>
      </c>
      <c r="D376" s="5">
        <v>5</v>
      </c>
    </row>
    <row r="377" spans="1:4" x14ac:dyDescent="0.25">
      <c r="A377" s="1" t="s">
        <v>1542</v>
      </c>
      <c r="B377" t="s">
        <v>1543</v>
      </c>
      <c r="C377" s="9">
        <v>43794</v>
      </c>
      <c r="D377" s="5">
        <v>3.3</v>
      </c>
    </row>
    <row r="378" spans="1:4" x14ac:dyDescent="0.25">
      <c r="A378" s="1" t="s">
        <v>83</v>
      </c>
      <c r="B378" t="s">
        <v>566</v>
      </c>
      <c r="C378" s="9">
        <v>43794</v>
      </c>
      <c r="D378" s="5">
        <v>242</v>
      </c>
    </row>
    <row r="379" spans="1:4" x14ac:dyDescent="0.25">
      <c r="A379" s="1" t="s">
        <v>205</v>
      </c>
      <c r="B379" t="s">
        <v>1544</v>
      </c>
      <c r="C379" s="9">
        <v>43797</v>
      </c>
      <c r="D379" s="5">
        <v>4725.78</v>
      </c>
    </row>
    <row r="380" spans="1:4" x14ac:dyDescent="0.25">
      <c r="A380" s="1" t="s">
        <v>205</v>
      </c>
      <c r="B380" t="s">
        <v>1545</v>
      </c>
      <c r="C380" s="9">
        <v>43797</v>
      </c>
      <c r="D380" s="5">
        <v>1046.01</v>
      </c>
    </row>
    <row r="381" spans="1:4" x14ac:dyDescent="0.25">
      <c r="A381" s="1" t="s">
        <v>204</v>
      </c>
      <c r="B381" t="s">
        <v>1544</v>
      </c>
      <c r="C381" s="9">
        <v>43797</v>
      </c>
      <c r="D381" s="5">
        <v>16832.800000000003</v>
      </c>
    </row>
    <row r="382" spans="1:4" x14ac:dyDescent="0.25">
      <c r="A382" s="1" t="s">
        <v>204</v>
      </c>
      <c r="B382" t="s">
        <v>1545</v>
      </c>
      <c r="C382" s="9">
        <v>43797</v>
      </c>
      <c r="D382" s="5">
        <v>1099.1099999999999</v>
      </c>
    </row>
    <row r="383" spans="1:4" x14ac:dyDescent="0.25">
      <c r="A383" s="1" t="s">
        <v>205</v>
      </c>
      <c r="B383" t="s">
        <v>1546</v>
      </c>
      <c r="C383" s="9">
        <v>43797</v>
      </c>
      <c r="D383" s="5">
        <v>46.12</v>
      </c>
    </row>
    <row r="384" spans="1:4" x14ac:dyDescent="0.25">
      <c r="A384" s="1" t="s">
        <v>205</v>
      </c>
      <c r="B384" t="s">
        <v>1547</v>
      </c>
      <c r="C384" s="9">
        <v>43797</v>
      </c>
      <c r="D384" s="5">
        <v>0</v>
      </c>
    </row>
    <row r="385" spans="1:4" x14ac:dyDescent="0.25">
      <c r="A385" s="1" t="s">
        <v>204</v>
      </c>
      <c r="B385" t="s">
        <v>1546</v>
      </c>
      <c r="C385" s="9">
        <v>43797</v>
      </c>
      <c r="D385" s="5">
        <v>169.47</v>
      </c>
    </row>
    <row r="386" spans="1:4" x14ac:dyDescent="0.25">
      <c r="A386" s="1" t="s">
        <v>204</v>
      </c>
      <c r="B386" t="s">
        <v>1547</v>
      </c>
      <c r="C386" s="9">
        <v>43797</v>
      </c>
      <c r="D386" s="5">
        <v>54.95</v>
      </c>
    </row>
    <row r="387" spans="1:4" x14ac:dyDescent="0.25">
      <c r="A387" s="1" t="s">
        <v>88</v>
      </c>
      <c r="B387" t="s">
        <v>1550</v>
      </c>
      <c r="C387" s="9">
        <v>43804</v>
      </c>
      <c r="D387" s="5">
        <v>51.61</v>
      </c>
    </row>
    <row r="388" spans="1:4" x14ac:dyDescent="0.25">
      <c r="A388" s="1" t="s">
        <v>1155</v>
      </c>
      <c r="B388" t="s">
        <v>1514</v>
      </c>
      <c r="C388" s="9">
        <v>43804</v>
      </c>
      <c r="D388" s="5">
        <v>837</v>
      </c>
    </row>
    <row r="389" spans="1:4" x14ac:dyDescent="0.25">
      <c r="A389" s="1" t="s">
        <v>1575</v>
      </c>
      <c r="B389" t="s">
        <v>1576</v>
      </c>
      <c r="C389" s="9">
        <v>43804</v>
      </c>
      <c r="D389" s="5">
        <v>113.01</v>
      </c>
    </row>
    <row r="390" spans="1:4" x14ac:dyDescent="0.25">
      <c r="A390" s="1" t="s">
        <v>1551</v>
      </c>
      <c r="B390" t="s">
        <v>1552</v>
      </c>
      <c r="C390" s="9">
        <v>43804</v>
      </c>
      <c r="D390" s="5">
        <v>501.5</v>
      </c>
    </row>
    <row r="391" spans="1:4" x14ac:dyDescent="0.25">
      <c r="A391" s="1" t="s">
        <v>92</v>
      </c>
      <c r="B391" t="s">
        <v>1553</v>
      </c>
      <c r="C391" s="9">
        <v>43804</v>
      </c>
      <c r="D391" s="5">
        <v>1260.42</v>
      </c>
    </row>
    <row r="392" spans="1:4" x14ac:dyDescent="0.25">
      <c r="A392" s="1" t="s">
        <v>681</v>
      </c>
      <c r="B392" t="s">
        <v>1554</v>
      </c>
      <c r="C392" s="9">
        <v>43804</v>
      </c>
      <c r="D392" s="5">
        <v>271.33</v>
      </c>
    </row>
    <row r="393" spans="1:4" x14ac:dyDescent="0.25">
      <c r="A393" s="1" t="s">
        <v>535</v>
      </c>
      <c r="B393" t="s">
        <v>1555</v>
      </c>
      <c r="C393" s="9">
        <v>43812</v>
      </c>
      <c r="D393" s="5">
        <v>4840</v>
      </c>
    </row>
    <row r="394" spans="1:4" x14ac:dyDescent="0.25">
      <c r="A394" s="1" t="s">
        <v>96</v>
      </c>
      <c r="B394" t="s">
        <v>990</v>
      </c>
      <c r="C394" s="9">
        <v>43812</v>
      </c>
      <c r="D394" s="5">
        <v>532.34</v>
      </c>
    </row>
    <row r="395" spans="1:4" x14ac:dyDescent="0.25">
      <c r="A395" s="1" t="s">
        <v>700</v>
      </c>
      <c r="B395" t="s">
        <v>1556</v>
      </c>
      <c r="C395" s="9">
        <v>43812</v>
      </c>
      <c r="D395" s="5">
        <v>243.21</v>
      </c>
    </row>
    <row r="396" spans="1:4" x14ac:dyDescent="0.25">
      <c r="A396" s="1" t="s">
        <v>21</v>
      </c>
      <c r="B396" t="s">
        <v>1557</v>
      </c>
      <c r="C396" s="9">
        <v>43812</v>
      </c>
      <c r="D396" s="5">
        <v>32.61</v>
      </c>
    </row>
    <row r="397" spans="1:4" x14ac:dyDescent="0.25">
      <c r="A397" s="1" t="s">
        <v>838</v>
      </c>
      <c r="B397" t="s">
        <v>1558</v>
      </c>
      <c r="C397" s="9">
        <v>43812</v>
      </c>
      <c r="D397" s="5">
        <v>199.53</v>
      </c>
    </row>
    <row r="398" spans="1:4" x14ac:dyDescent="0.25">
      <c r="A398" s="1" t="s">
        <v>69</v>
      </c>
      <c r="B398" t="s">
        <v>1559</v>
      </c>
      <c r="C398" s="9">
        <v>43812</v>
      </c>
      <c r="D398" s="5">
        <v>44.44</v>
      </c>
    </row>
    <row r="399" spans="1:4" x14ac:dyDescent="0.25">
      <c r="A399" s="1" t="s">
        <v>1155</v>
      </c>
      <c r="B399" t="s">
        <v>1560</v>
      </c>
      <c r="C399" s="9">
        <v>43812</v>
      </c>
      <c r="D399" s="5">
        <v>64.989999999999995</v>
      </c>
    </row>
    <row r="400" spans="1:4" x14ac:dyDescent="0.25">
      <c r="A400" s="1" t="s">
        <v>1179</v>
      </c>
      <c r="B400" t="s">
        <v>1561</v>
      </c>
      <c r="C400" s="9">
        <v>43812</v>
      </c>
      <c r="D400" s="5">
        <v>378.62</v>
      </c>
    </row>
    <row r="401" spans="1:4" x14ac:dyDescent="0.25">
      <c r="A401" s="1" t="s">
        <v>118</v>
      </c>
      <c r="B401" t="s">
        <v>1562</v>
      </c>
      <c r="C401" s="9">
        <v>43817</v>
      </c>
      <c r="D401" s="5">
        <v>241975.8</v>
      </c>
    </row>
    <row r="402" spans="1:4" x14ac:dyDescent="0.25">
      <c r="A402" s="1" t="s">
        <v>1563</v>
      </c>
      <c r="B402" t="s">
        <v>1520</v>
      </c>
      <c r="C402" s="9">
        <v>43818</v>
      </c>
      <c r="D402" s="5">
        <v>32.67</v>
      </c>
    </row>
    <row r="403" spans="1:4" x14ac:dyDescent="0.25">
      <c r="A403" s="1" t="s">
        <v>1564</v>
      </c>
      <c r="B403" t="s">
        <v>1565</v>
      </c>
      <c r="C403" s="9">
        <v>43817</v>
      </c>
      <c r="D403" s="5">
        <v>1562.01</v>
      </c>
    </row>
    <row r="404" spans="1:4" x14ac:dyDescent="0.25">
      <c r="A404" s="1" t="s">
        <v>214</v>
      </c>
      <c r="B404" t="s">
        <v>460</v>
      </c>
      <c r="C404" s="9">
        <v>43817</v>
      </c>
      <c r="D404" s="5">
        <v>10</v>
      </c>
    </row>
    <row r="405" spans="1:4" x14ac:dyDescent="0.25">
      <c r="A405" s="1" t="s">
        <v>741</v>
      </c>
      <c r="B405" t="s">
        <v>1566</v>
      </c>
      <c r="C405" s="9">
        <v>43818</v>
      </c>
      <c r="D405" s="5">
        <v>135.52000000000001</v>
      </c>
    </row>
    <row r="406" spans="1:4" x14ac:dyDescent="0.25">
      <c r="A406" s="1" t="s">
        <v>1538</v>
      </c>
      <c r="B406" t="s">
        <v>1567</v>
      </c>
      <c r="C406" s="9">
        <v>43818</v>
      </c>
      <c r="D406" s="5">
        <v>183.19</v>
      </c>
    </row>
    <row r="407" spans="1:4" x14ac:dyDescent="0.25">
      <c r="A407" s="1" t="s">
        <v>654</v>
      </c>
      <c r="B407" t="s">
        <v>1568</v>
      </c>
      <c r="C407" s="9">
        <v>43818</v>
      </c>
      <c r="D407" s="5">
        <v>106.72</v>
      </c>
    </row>
    <row r="408" spans="1:4" x14ac:dyDescent="0.25">
      <c r="A408" s="1" t="s">
        <v>88</v>
      </c>
      <c r="B408" t="s">
        <v>1495</v>
      </c>
      <c r="C408" s="9">
        <v>43818</v>
      </c>
      <c r="D408" s="5">
        <v>177.28</v>
      </c>
    </row>
    <row r="409" spans="1:4" x14ac:dyDescent="0.25">
      <c r="A409" s="1" t="s">
        <v>522</v>
      </c>
      <c r="B409" t="s">
        <v>1569</v>
      </c>
      <c r="C409" s="9">
        <v>43818</v>
      </c>
      <c r="D409" s="5">
        <v>193.6</v>
      </c>
    </row>
    <row r="410" spans="1:4" x14ac:dyDescent="0.25">
      <c r="A410" s="1" t="s">
        <v>1430</v>
      </c>
      <c r="B410" t="s">
        <v>1570</v>
      </c>
      <c r="C410" s="9">
        <v>43818</v>
      </c>
      <c r="D410" s="5">
        <v>3.95</v>
      </c>
    </row>
    <row r="411" spans="1:4" x14ac:dyDescent="0.25">
      <c r="A411" s="1" t="s">
        <v>937</v>
      </c>
      <c r="B411" t="s">
        <v>1577</v>
      </c>
      <c r="C411" s="9">
        <v>43818</v>
      </c>
      <c r="D411" s="5">
        <v>373.78</v>
      </c>
    </row>
    <row r="412" spans="1:4" x14ac:dyDescent="0.25">
      <c r="A412" s="1" t="s">
        <v>96</v>
      </c>
      <c r="B412" t="s">
        <v>990</v>
      </c>
      <c r="C412" s="9">
        <v>43818</v>
      </c>
      <c r="D412" s="5">
        <v>532.34</v>
      </c>
    </row>
    <row r="413" spans="1:4" x14ac:dyDescent="0.25">
      <c r="A413" s="1" t="s">
        <v>741</v>
      </c>
      <c r="B413" t="s">
        <v>1571</v>
      </c>
      <c r="C413" s="9">
        <v>43818</v>
      </c>
      <c r="D413" s="5">
        <v>5708.55</v>
      </c>
    </row>
    <row r="414" spans="1:4" x14ac:dyDescent="0.25">
      <c r="A414" s="1" t="s">
        <v>1155</v>
      </c>
      <c r="B414" t="s">
        <v>1572</v>
      </c>
      <c r="C414" s="9">
        <v>43818</v>
      </c>
      <c r="D414" s="5">
        <v>256.41000000000003</v>
      </c>
    </row>
    <row r="415" spans="1:4" x14ac:dyDescent="0.25">
      <c r="A415" s="1" t="s">
        <v>88</v>
      </c>
      <c r="B415" t="s">
        <v>1573</v>
      </c>
      <c r="C415" s="9">
        <v>43812</v>
      </c>
      <c r="D415" s="5">
        <v>466.94</v>
      </c>
    </row>
    <row r="416" spans="1:4" x14ac:dyDescent="0.25">
      <c r="A416" s="1" t="s">
        <v>43</v>
      </c>
      <c r="B416" t="s">
        <v>1574</v>
      </c>
      <c r="C416" s="9">
        <v>43818</v>
      </c>
      <c r="D416" s="5">
        <v>1960.2</v>
      </c>
    </row>
    <row r="417" spans="1:4" x14ac:dyDescent="0.25">
      <c r="A417" s="1" t="s">
        <v>215</v>
      </c>
      <c r="B417" t="s">
        <v>1581</v>
      </c>
      <c r="C417" s="9">
        <v>43819</v>
      </c>
      <c r="D417" s="5">
        <v>4213.0200000000004</v>
      </c>
    </row>
    <row r="418" spans="1:4" x14ac:dyDescent="0.25">
      <c r="A418" s="1" t="s">
        <v>205</v>
      </c>
      <c r="B418" t="s">
        <v>1578</v>
      </c>
      <c r="C418" s="9">
        <v>43822</v>
      </c>
      <c r="D418" s="5">
        <v>4725.78</v>
      </c>
    </row>
    <row r="419" spans="1:4" x14ac:dyDescent="0.25">
      <c r="A419" s="1" t="s">
        <v>205</v>
      </c>
      <c r="B419" t="s">
        <v>1579</v>
      </c>
      <c r="C419" s="9">
        <v>43822</v>
      </c>
      <c r="D419" s="5">
        <v>1046.01</v>
      </c>
    </row>
    <row r="420" spans="1:4" x14ac:dyDescent="0.25">
      <c r="A420" s="1" t="s">
        <v>204</v>
      </c>
      <c r="B420" t="s">
        <v>1578</v>
      </c>
      <c r="C420" s="9">
        <v>43822</v>
      </c>
      <c r="D420" s="5">
        <v>10112.879999999999</v>
      </c>
    </row>
    <row r="421" spans="1:4" x14ac:dyDescent="0.25">
      <c r="A421" s="1" t="s">
        <v>204</v>
      </c>
      <c r="B421" t="s">
        <v>1579</v>
      </c>
      <c r="C421" s="9">
        <v>43822</v>
      </c>
      <c r="D421" s="5">
        <v>5511.97</v>
      </c>
    </row>
    <row r="422" spans="1:4" x14ac:dyDescent="0.25">
      <c r="A422" s="1" t="s">
        <v>205</v>
      </c>
      <c r="B422" t="s">
        <v>1580</v>
      </c>
      <c r="C422" s="9">
        <v>43822</v>
      </c>
      <c r="D422" s="5">
        <v>1111.06</v>
      </c>
    </row>
    <row r="423" spans="1:4" x14ac:dyDescent="0.25">
      <c r="A423" s="1" t="s">
        <v>204</v>
      </c>
      <c r="B423" t="s">
        <v>1580</v>
      </c>
      <c r="C423" s="9">
        <v>43822</v>
      </c>
      <c r="D423" s="5">
        <v>12188.19</v>
      </c>
    </row>
    <row r="424" spans="1:4" x14ac:dyDescent="0.25">
      <c r="A424" s="1"/>
      <c r="C424" s="9"/>
      <c r="D424" s="5"/>
    </row>
    <row r="425" spans="1:4" x14ac:dyDescent="0.25">
      <c r="A425" s="1"/>
      <c r="C425" s="9"/>
      <c r="D425" s="5"/>
    </row>
    <row r="426" spans="1:4" x14ac:dyDescent="0.25">
      <c r="A426" s="1"/>
      <c r="C426" s="9"/>
      <c r="D426" s="5"/>
    </row>
    <row r="427" spans="1:4" x14ac:dyDescent="0.25">
      <c r="A427" s="1"/>
      <c r="C427" s="9"/>
      <c r="D427" s="5"/>
    </row>
    <row r="428" spans="1:4" x14ac:dyDescent="0.25">
      <c r="A428" s="1"/>
      <c r="C428" s="9"/>
      <c r="D428" s="5"/>
    </row>
    <row r="429" spans="1:4" x14ac:dyDescent="0.25">
      <c r="A429" s="1"/>
      <c r="C429" s="9"/>
      <c r="D429" s="5"/>
    </row>
    <row r="430" spans="1:4" x14ac:dyDescent="0.25">
      <c r="A430" s="1"/>
      <c r="C430" s="9"/>
      <c r="D430" s="5"/>
    </row>
    <row r="431" spans="1:4" x14ac:dyDescent="0.25">
      <c r="A431" s="1"/>
      <c r="C431" s="9"/>
      <c r="D431" s="5"/>
    </row>
    <row r="432" spans="1:4" x14ac:dyDescent="0.25">
      <c r="A432" s="1"/>
      <c r="C432" s="9"/>
      <c r="D432" s="5"/>
    </row>
    <row r="433" spans="1:4" x14ac:dyDescent="0.25">
      <c r="A433" s="1"/>
      <c r="C433" s="9"/>
      <c r="D433" s="5"/>
    </row>
    <row r="434" spans="1:4" x14ac:dyDescent="0.25">
      <c r="A434" s="1"/>
      <c r="C434" s="9"/>
      <c r="D434" s="5"/>
    </row>
    <row r="435" spans="1:4" x14ac:dyDescent="0.25">
      <c r="A435" s="1"/>
      <c r="C435" s="9"/>
      <c r="D435" s="5"/>
    </row>
    <row r="436" spans="1:4" x14ac:dyDescent="0.25">
      <c r="A436" s="1"/>
      <c r="C436" s="9"/>
      <c r="D436" s="5"/>
    </row>
    <row r="437" spans="1:4" x14ac:dyDescent="0.25">
      <c r="A437" s="1"/>
      <c r="C437" s="9"/>
      <c r="D437" s="5"/>
    </row>
    <row r="438" spans="1:4" x14ac:dyDescent="0.25">
      <c r="A438" s="1"/>
      <c r="C438" s="9"/>
      <c r="D438" s="5"/>
    </row>
    <row r="439" spans="1:4" x14ac:dyDescent="0.25">
      <c r="A439" s="1"/>
      <c r="C439" s="9"/>
      <c r="D439" s="5"/>
    </row>
    <row r="440" spans="1:4" x14ac:dyDescent="0.25">
      <c r="A440" s="1"/>
      <c r="C440" s="9"/>
      <c r="D440" s="5"/>
    </row>
    <row r="441" spans="1:4" x14ac:dyDescent="0.25">
      <c r="A441" s="1"/>
      <c r="C441" s="9"/>
      <c r="D441" s="5"/>
    </row>
    <row r="442" spans="1:4" x14ac:dyDescent="0.25">
      <c r="A442" s="1"/>
      <c r="C442" s="9"/>
      <c r="D442" s="5"/>
    </row>
    <row r="443" spans="1:4" x14ac:dyDescent="0.25">
      <c r="A443" s="1"/>
      <c r="C443" s="9"/>
      <c r="D443" s="5"/>
    </row>
    <row r="444" spans="1:4" x14ac:dyDescent="0.25">
      <c r="A444" s="1"/>
      <c r="C444" s="9"/>
      <c r="D444" s="5"/>
    </row>
    <row r="445" spans="1:4" x14ac:dyDescent="0.25">
      <c r="A445" s="1"/>
      <c r="C445" s="9"/>
      <c r="D445" s="5"/>
    </row>
    <row r="446" spans="1:4" x14ac:dyDescent="0.25">
      <c r="A446" s="1"/>
      <c r="C446" s="9"/>
      <c r="D446" s="5"/>
    </row>
    <row r="447" spans="1:4" x14ac:dyDescent="0.25">
      <c r="A447" s="1"/>
      <c r="C447" s="9"/>
      <c r="D447" s="5"/>
    </row>
    <row r="448" spans="1:4" x14ac:dyDescent="0.25">
      <c r="A448" s="1"/>
      <c r="C448" s="9"/>
      <c r="D448" s="5"/>
    </row>
    <row r="449" spans="1:4" x14ac:dyDescent="0.25">
      <c r="A449" s="1"/>
      <c r="C449" s="9"/>
      <c r="D449" s="5"/>
    </row>
    <row r="450" spans="1:4" x14ac:dyDescent="0.25">
      <c r="A450" s="1"/>
      <c r="C450" s="9"/>
      <c r="D450" s="5"/>
    </row>
    <row r="451" spans="1:4" x14ac:dyDescent="0.25">
      <c r="A451" s="1"/>
      <c r="C451" s="9"/>
      <c r="D451" s="5"/>
    </row>
    <row r="452" spans="1:4" x14ac:dyDescent="0.25">
      <c r="A452" s="1"/>
      <c r="C452" s="9"/>
      <c r="D452" s="5"/>
    </row>
    <row r="453" spans="1:4" x14ac:dyDescent="0.25">
      <c r="A453" s="1"/>
      <c r="C453" s="9"/>
      <c r="D453" s="5"/>
    </row>
    <row r="454" spans="1:4" x14ac:dyDescent="0.25">
      <c r="A454" s="1"/>
      <c r="C454" s="9"/>
      <c r="D454" s="5"/>
    </row>
    <row r="455" spans="1:4" x14ac:dyDescent="0.25">
      <c r="A455" s="1"/>
      <c r="C455" s="9"/>
      <c r="D455" s="5"/>
    </row>
    <row r="456" spans="1:4" x14ac:dyDescent="0.25">
      <c r="A456" s="1"/>
      <c r="C456" s="9"/>
      <c r="D456" s="5"/>
    </row>
    <row r="457" spans="1:4" x14ac:dyDescent="0.25">
      <c r="A457" s="1"/>
      <c r="C457" s="9"/>
      <c r="D457" s="5"/>
    </row>
    <row r="458" spans="1:4" x14ac:dyDescent="0.25">
      <c r="A458" s="1"/>
      <c r="C458" s="9"/>
      <c r="D458" s="5"/>
    </row>
    <row r="459" spans="1:4" x14ac:dyDescent="0.25">
      <c r="A459" s="1"/>
      <c r="C459" s="9"/>
      <c r="D459" s="5"/>
    </row>
    <row r="460" spans="1:4" x14ac:dyDescent="0.25">
      <c r="A460" s="1"/>
      <c r="C460" s="9"/>
      <c r="D460" s="5"/>
    </row>
    <row r="461" spans="1:4" x14ac:dyDescent="0.25">
      <c r="A461" s="1"/>
      <c r="C461" s="9"/>
      <c r="D461" s="5"/>
    </row>
    <row r="462" spans="1:4" x14ac:dyDescent="0.25">
      <c r="A462" s="1"/>
      <c r="C462" s="9"/>
      <c r="D462" s="5"/>
    </row>
    <row r="463" spans="1:4" x14ac:dyDescent="0.25">
      <c r="A463" s="1"/>
      <c r="C463" s="9"/>
      <c r="D463" s="5"/>
    </row>
    <row r="464" spans="1:4" x14ac:dyDescent="0.25">
      <c r="A464" s="1"/>
      <c r="C464" s="9"/>
      <c r="D464" s="5"/>
    </row>
    <row r="465" spans="1:4" x14ac:dyDescent="0.25">
      <c r="A465" s="1"/>
      <c r="C465" s="9"/>
      <c r="D465" s="5"/>
    </row>
    <row r="466" spans="1:4" x14ac:dyDescent="0.25">
      <c r="A466" s="1"/>
      <c r="C466" s="9"/>
      <c r="D466" s="5"/>
    </row>
    <row r="467" spans="1:4" x14ac:dyDescent="0.25">
      <c r="A467" s="1"/>
      <c r="C467" s="9"/>
      <c r="D467" s="5"/>
    </row>
    <row r="468" spans="1:4" x14ac:dyDescent="0.25">
      <c r="A468" s="1"/>
      <c r="C468" s="9"/>
      <c r="D468" s="5"/>
    </row>
    <row r="469" spans="1:4" x14ac:dyDescent="0.25">
      <c r="A469" s="1"/>
      <c r="C469" s="9"/>
      <c r="D469" s="5"/>
    </row>
    <row r="470" spans="1:4" x14ac:dyDescent="0.25">
      <c r="A470" s="1"/>
      <c r="C470" s="9"/>
      <c r="D470" s="5"/>
    </row>
    <row r="471" spans="1:4" x14ac:dyDescent="0.25">
      <c r="A471" s="1"/>
      <c r="C471" s="9"/>
      <c r="D471" s="5"/>
    </row>
    <row r="472" spans="1:4" x14ac:dyDescent="0.25">
      <c r="A472" s="1"/>
      <c r="C472" s="9"/>
      <c r="D472" s="5"/>
    </row>
    <row r="473" spans="1:4" x14ac:dyDescent="0.25">
      <c r="A473" s="1"/>
      <c r="C473" s="9"/>
      <c r="D473" s="5"/>
    </row>
    <row r="474" spans="1:4" x14ac:dyDescent="0.25">
      <c r="A474" s="1"/>
      <c r="C474" s="9"/>
      <c r="D474" s="5"/>
    </row>
    <row r="475" spans="1:4" x14ac:dyDescent="0.25">
      <c r="A475" s="1"/>
      <c r="C475" s="9"/>
      <c r="D475" s="5"/>
    </row>
    <row r="476" spans="1:4" x14ac:dyDescent="0.25">
      <c r="A476" s="1"/>
      <c r="C476" s="9"/>
      <c r="D476" s="5"/>
    </row>
    <row r="477" spans="1:4" x14ac:dyDescent="0.25">
      <c r="A477" s="1"/>
      <c r="C477" s="9"/>
      <c r="D477" s="5"/>
    </row>
    <row r="478" spans="1:4" x14ac:dyDescent="0.25">
      <c r="A478" s="1"/>
      <c r="C478" s="9"/>
      <c r="D478" s="5"/>
    </row>
    <row r="479" spans="1:4" x14ac:dyDescent="0.25">
      <c r="A479" s="1"/>
      <c r="C479" s="9"/>
      <c r="D479" s="5"/>
    </row>
    <row r="480" spans="1:4" x14ac:dyDescent="0.25">
      <c r="A480" s="1"/>
      <c r="C480" s="9"/>
      <c r="D480" s="5"/>
    </row>
    <row r="481" spans="1:4" x14ac:dyDescent="0.25">
      <c r="A481" s="1"/>
      <c r="C481" s="9"/>
      <c r="D481" s="5"/>
    </row>
    <row r="482" spans="1:4" x14ac:dyDescent="0.25">
      <c r="A482" s="1"/>
      <c r="C482" s="9"/>
      <c r="D482" s="5"/>
    </row>
    <row r="483" spans="1:4" x14ac:dyDescent="0.25">
      <c r="A483" s="1"/>
      <c r="C483" s="9"/>
      <c r="D483" s="5"/>
    </row>
    <row r="484" spans="1:4" x14ac:dyDescent="0.25">
      <c r="A484" s="1"/>
      <c r="C484" s="9"/>
      <c r="D484" s="5"/>
    </row>
    <row r="485" spans="1:4" x14ac:dyDescent="0.25">
      <c r="A485" s="1"/>
      <c r="C485" s="9"/>
      <c r="D485" s="5"/>
    </row>
    <row r="486" spans="1:4" x14ac:dyDescent="0.25">
      <c r="A486" s="1"/>
      <c r="C486" s="9"/>
      <c r="D486" s="5"/>
    </row>
    <row r="487" spans="1:4" x14ac:dyDescent="0.25">
      <c r="A487" s="1"/>
      <c r="C487" s="9"/>
      <c r="D487" s="5"/>
    </row>
    <row r="488" spans="1:4" x14ac:dyDescent="0.25">
      <c r="A488" s="1"/>
      <c r="C488" s="9"/>
      <c r="D488" s="5"/>
    </row>
    <row r="489" spans="1:4" x14ac:dyDescent="0.25">
      <c r="A489" s="1"/>
      <c r="C489" s="9"/>
      <c r="D489" s="5"/>
    </row>
    <row r="490" spans="1:4" x14ac:dyDescent="0.25">
      <c r="A490" s="1"/>
      <c r="C490" s="9"/>
      <c r="D490" s="5"/>
    </row>
    <row r="491" spans="1:4" x14ac:dyDescent="0.25">
      <c r="A491" s="1"/>
      <c r="C491" s="9"/>
      <c r="D491" s="5"/>
    </row>
    <row r="492" spans="1:4" x14ac:dyDescent="0.25">
      <c r="A492" s="1"/>
      <c r="C492" s="9"/>
      <c r="D492" s="5"/>
    </row>
    <row r="493" spans="1:4" x14ac:dyDescent="0.25">
      <c r="A493" s="1"/>
      <c r="C493" s="9"/>
      <c r="D493" s="5"/>
    </row>
    <row r="494" spans="1:4" x14ac:dyDescent="0.25">
      <c r="A494" s="1"/>
      <c r="C494" s="9"/>
      <c r="D494" s="5"/>
    </row>
    <row r="495" spans="1:4" x14ac:dyDescent="0.25">
      <c r="A495" s="1"/>
      <c r="C495" s="9"/>
      <c r="D495" s="5"/>
    </row>
    <row r="496" spans="1:4" x14ac:dyDescent="0.25">
      <c r="A496" s="1"/>
      <c r="C496" s="9"/>
      <c r="D496" s="5"/>
    </row>
    <row r="497" spans="1:4" x14ac:dyDescent="0.25">
      <c r="A497" s="1"/>
      <c r="C497" s="9"/>
      <c r="D497" s="5"/>
    </row>
    <row r="498" spans="1:4" x14ac:dyDescent="0.25">
      <c r="A498" s="1"/>
      <c r="C498" s="9"/>
      <c r="D498" s="5"/>
    </row>
    <row r="499" spans="1:4" x14ac:dyDescent="0.25">
      <c r="A499" s="1"/>
      <c r="C499" s="9"/>
      <c r="D499" s="5"/>
    </row>
    <row r="500" spans="1:4" x14ac:dyDescent="0.25">
      <c r="A500" s="1"/>
      <c r="C500" s="9"/>
      <c r="D500" s="5"/>
    </row>
    <row r="501" spans="1:4" x14ac:dyDescent="0.25">
      <c r="A501" s="1"/>
      <c r="C501" s="9"/>
      <c r="D501" s="5"/>
    </row>
    <row r="502" spans="1:4" x14ac:dyDescent="0.25">
      <c r="A502" s="1"/>
      <c r="C502" s="9"/>
      <c r="D502" s="5"/>
    </row>
    <row r="503" spans="1:4" x14ac:dyDescent="0.25">
      <c r="A503" s="1"/>
      <c r="C503" s="9"/>
      <c r="D503" s="5"/>
    </row>
    <row r="504" spans="1:4" x14ac:dyDescent="0.25">
      <c r="A504" s="1"/>
      <c r="C504" s="9"/>
      <c r="D504" s="5"/>
    </row>
    <row r="505" spans="1:4" x14ac:dyDescent="0.25">
      <c r="A505" s="1"/>
      <c r="C505" s="9"/>
      <c r="D505" s="5"/>
    </row>
    <row r="506" spans="1:4" x14ac:dyDescent="0.25">
      <c r="A506" s="1"/>
      <c r="C506" s="9"/>
      <c r="D506" s="5"/>
    </row>
    <row r="507" spans="1:4" x14ac:dyDescent="0.25">
      <c r="A507" s="1"/>
      <c r="C507" s="9"/>
      <c r="D507" s="5"/>
    </row>
    <row r="508" spans="1:4" x14ac:dyDescent="0.25">
      <c r="A508" s="1"/>
      <c r="C508" s="9"/>
      <c r="D508" s="5"/>
    </row>
    <row r="509" spans="1:4" x14ac:dyDescent="0.25">
      <c r="A509" s="1"/>
      <c r="C509" s="9"/>
      <c r="D509" s="5"/>
    </row>
    <row r="510" spans="1:4" x14ac:dyDescent="0.25">
      <c r="A510" s="1"/>
      <c r="C510" s="9"/>
      <c r="D510" s="5"/>
    </row>
    <row r="511" spans="1:4" x14ac:dyDescent="0.25">
      <c r="A511" s="1"/>
      <c r="C511" s="9"/>
      <c r="D511" s="5"/>
    </row>
    <row r="512" spans="1:4" x14ac:dyDescent="0.25">
      <c r="A512" s="1"/>
      <c r="C512" s="9"/>
      <c r="D512" s="5"/>
    </row>
    <row r="513" spans="1:4" x14ac:dyDescent="0.25">
      <c r="A513" s="1"/>
      <c r="C513" s="9"/>
      <c r="D513" s="5"/>
    </row>
    <row r="514" spans="1:4" x14ac:dyDescent="0.25">
      <c r="A514" s="1"/>
      <c r="C514" s="9"/>
      <c r="D514" s="5"/>
    </row>
    <row r="515" spans="1:4" x14ac:dyDescent="0.25">
      <c r="A515" s="1"/>
      <c r="C515" s="9"/>
      <c r="D515" s="5"/>
    </row>
    <row r="516" spans="1:4" x14ac:dyDescent="0.25">
      <c r="A516" s="1"/>
      <c r="C516" s="9"/>
      <c r="D516" s="5"/>
    </row>
    <row r="517" spans="1:4" x14ac:dyDescent="0.25">
      <c r="A517" s="1"/>
      <c r="C517" s="9"/>
      <c r="D517" s="5"/>
    </row>
    <row r="518" spans="1:4" x14ac:dyDescent="0.25">
      <c r="A518" s="1"/>
      <c r="C518" s="9"/>
      <c r="D518" s="5"/>
    </row>
    <row r="519" spans="1:4" x14ac:dyDescent="0.25">
      <c r="A519" s="1"/>
      <c r="C519" s="9"/>
      <c r="D519" s="5"/>
    </row>
    <row r="520" spans="1:4" x14ac:dyDescent="0.25">
      <c r="A520" s="1"/>
      <c r="C520" s="9"/>
      <c r="D520" s="5"/>
    </row>
    <row r="521" spans="1:4" x14ac:dyDescent="0.25">
      <c r="A521" s="1"/>
      <c r="C521" s="9"/>
      <c r="D521" s="5"/>
    </row>
    <row r="522" spans="1:4" x14ac:dyDescent="0.25">
      <c r="A522" s="1"/>
      <c r="C522" s="9"/>
      <c r="D522" s="5"/>
    </row>
    <row r="523" spans="1:4" x14ac:dyDescent="0.25">
      <c r="A523" s="1"/>
      <c r="C523" s="9"/>
      <c r="D523" s="5"/>
    </row>
    <row r="524" spans="1:4" x14ac:dyDescent="0.25">
      <c r="A524" s="1"/>
      <c r="C524" s="9"/>
      <c r="D524" s="5"/>
    </row>
    <row r="525" spans="1:4" x14ac:dyDescent="0.25">
      <c r="A525" s="1"/>
      <c r="C525" s="9"/>
      <c r="D525" s="5"/>
    </row>
    <row r="526" spans="1:4" x14ac:dyDescent="0.25">
      <c r="A526" s="1"/>
      <c r="C526" s="9"/>
      <c r="D526" s="5"/>
    </row>
    <row r="527" spans="1:4" x14ac:dyDescent="0.25">
      <c r="A527" s="1"/>
      <c r="C527" s="9"/>
      <c r="D527" s="5"/>
    </row>
    <row r="528" spans="1:4" x14ac:dyDescent="0.25">
      <c r="A528" s="1"/>
      <c r="C528" s="9"/>
      <c r="D528" s="5"/>
    </row>
    <row r="529" spans="1:4" x14ac:dyDescent="0.25">
      <c r="A529" s="1"/>
      <c r="C529" s="9"/>
      <c r="D529" s="5"/>
    </row>
    <row r="530" spans="1:4" x14ac:dyDescent="0.25">
      <c r="A530" s="1"/>
      <c r="C530" s="9"/>
      <c r="D530" s="5"/>
    </row>
    <row r="531" spans="1:4" x14ac:dyDescent="0.25">
      <c r="A531" s="1"/>
      <c r="C531" s="9"/>
      <c r="D531" s="5"/>
    </row>
    <row r="532" spans="1:4" x14ac:dyDescent="0.25">
      <c r="A532" s="1"/>
      <c r="C532" s="9"/>
      <c r="D532" s="5"/>
    </row>
    <row r="533" spans="1:4" x14ac:dyDescent="0.25">
      <c r="A533" s="1"/>
      <c r="C533" s="9"/>
      <c r="D533" s="5"/>
    </row>
    <row r="534" spans="1:4" x14ac:dyDescent="0.25">
      <c r="A534" s="1"/>
      <c r="C534" s="9"/>
      <c r="D534" s="5"/>
    </row>
    <row r="535" spans="1:4" x14ac:dyDescent="0.25">
      <c r="A535" s="1"/>
      <c r="C535" s="9"/>
      <c r="D535" s="5"/>
    </row>
    <row r="536" spans="1:4" x14ac:dyDescent="0.25">
      <c r="A536" s="1"/>
      <c r="C536" s="9"/>
      <c r="D536" s="5"/>
    </row>
    <row r="537" spans="1:4" x14ac:dyDescent="0.25">
      <c r="A537" s="1"/>
      <c r="C537" s="9"/>
      <c r="D537" s="5"/>
    </row>
    <row r="538" spans="1:4" x14ac:dyDescent="0.25">
      <c r="A538" s="1"/>
      <c r="C538" s="9"/>
      <c r="D538" s="5"/>
    </row>
    <row r="539" spans="1:4" x14ac:dyDescent="0.25">
      <c r="A539" s="1"/>
      <c r="C539" s="9"/>
      <c r="D539" s="5"/>
    </row>
    <row r="540" spans="1:4" x14ac:dyDescent="0.25">
      <c r="A540" s="1"/>
      <c r="C540" s="9"/>
      <c r="D540" s="5"/>
    </row>
    <row r="541" spans="1:4" x14ac:dyDescent="0.25">
      <c r="A541" s="1"/>
      <c r="C541" s="9"/>
      <c r="D541" s="5"/>
    </row>
    <row r="542" spans="1:4" x14ac:dyDescent="0.25">
      <c r="A542" s="1"/>
      <c r="C542" s="9"/>
      <c r="D542" s="5"/>
    </row>
    <row r="543" spans="1:4" x14ac:dyDescent="0.25">
      <c r="A543" s="1"/>
      <c r="C543" s="9"/>
      <c r="D543" s="5"/>
    </row>
    <row r="544" spans="1:4" x14ac:dyDescent="0.25">
      <c r="A544" s="1"/>
      <c r="C544" s="9"/>
      <c r="D544" s="5"/>
    </row>
    <row r="545" spans="1:4" x14ac:dyDescent="0.25">
      <c r="A545" s="1"/>
      <c r="C545" s="9"/>
      <c r="D545" s="5"/>
    </row>
    <row r="546" spans="1:4" x14ac:dyDescent="0.25">
      <c r="A546" s="1"/>
      <c r="C546" s="9"/>
      <c r="D546" s="5"/>
    </row>
    <row r="547" spans="1:4" x14ac:dyDescent="0.25">
      <c r="A547" s="1"/>
      <c r="C547" s="9"/>
      <c r="D547" s="5"/>
    </row>
    <row r="548" spans="1:4" x14ac:dyDescent="0.25">
      <c r="A548" s="1"/>
      <c r="C548" s="9"/>
      <c r="D548" s="5"/>
    </row>
    <row r="549" spans="1:4" x14ac:dyDescent="0.25">
      <c r="A549" s="1"/>
      <c r="C549" s="9"/>
      <c r="D549" s="5"/>
    </row>
    <row r="550" spans="1:4" x14ac:dyDescent="0.25">
      <c r="A550" s="1"/>
      <c r="C550" s="9"/>
      <c r="D550" s="5"/>
    </row>
    <row r="551" spans="1:4" x14ac:dyDescent="0.25">
      <c r="A551" s="1"/>
      <c r="C551" s="9"/>
      <c r="D551" s="5"/>
    </row>
    <row r="552" spans="1:4" x14ac:dyDescent="0.25">
      <c r="A552" s="1"/>
      <c r="C552" s="9"/>
      <c r="D552" s="5"/>
    </row>
    <row r="553" spans="1:4" x14ac:dyDescent="0.25">
      <c r="A553" s="1"/>
      <c r="C553" s="9"/>
      <c r="D553" s="5"/>
    </row>
    <row r="554" spans="1:4" x14ac:dyDescent="0.25">
      <c r="A554" s="1"/>
      <c r="C554" s="9"/>
      <c r="D554" s="5"/>
    </row>
    <row r="555" spans="1:4" x14ac:dyDescent="0.25">
      <c r="A555" s="1"/>
      <c r="C555" s="9"/>
      <c r="D555" s="5"/>
    </row>
    <row r="556" spans="1:4" x14ac:dyDescent="0.25">
      <c r="A556" s="1"/>
      <c r="C556" s="9"/>
      <c r="D556" s="5"/>
    </row>
    <row r="557" spans="1:4" x14ac:dyDescent="0.25">
      <c r="A557" s="1"/>
      <c r="C557" s="9"/>
      <c r="D557" s="5"/>
    </row>
    <row r="558" spans="1:4" x14ac:dyDescent="0.25">
      <c r="A558" s="1"/>
      <c r="C558" s="9"/>
      <c r="D558" s="5"/>
    </row>
    <row r="559" spans="1:4" x14ac:dyDescent="0.25">
      <c r="A559" s="1"/>
      <c r="C559" s="9"/>
      <c r="D559" s="5"/>
    </row>
    <row r="560" spans="1:4" x14ac:dyDescent="0.25">
      <c r="A560" s="1"/>
      <c r="C560" s="9"/>
      <c r="D560" s="5"/>
    </row>
    <row r="561" spans="1:4" x14ac:dyDescent="0.25">
      <c r="A561" s="1"/>
      <c r="C561" s="9"/>
      <c r="D561" s="5"/>
    </row>
    <row r="562" spans="1:4" x14ac:dyDescent="0.25">
      <c r="A562" s="1"/>
      <c r="C562" s="9"/>
      <c r="D562" s="5"/>
    </row>
    <row r="563" spans="1:4" x14ac:dyDescent="0.25">
      <c r="A563" s="1"/>
      <c r="C563" s="9"/>
      <c r="D563" s="5"/>
    </row>
    <row r="564" spans="1:4" x14ac:dyDescent="0.25">
      <c r="A564" s="1"/>
      <c r="C564" s="9"/>
      <c r="D564" s="5"/>
    </row>
    <row r="565" spans="1:4" x14ac:dyDescent="0.25">
      <c r="A565" s="1"/>
      <c r="C565" s="9"/>
      <c r="D565" s="5"/>
    </row>
    <row r="566" spans="1:4" x14ac:dyDescent="0.25">
      <c r="A566" s="1"/>
      <c r="C566" s="9"/>
      <c r="D566" s="5"/>
    </row>
    <row r="567" spans="1:4" x14ac:dyDescent="0.25">
      <c r="A567" s="1"/>
      <c r="C567" s="9"/>
      <c r="D567" s="5"/>
    </row>
    <row r="568" spans="1:4" x14ac:dyDescent="0.25">
      <c r="A568" s="1"/>
      <c r="C568" s="9"/>
      <c r="D568" s="5"/>
    </row>
    <row r="569" spans="1:4" x14ac:dyDescent="0.25">
      <c r="A569" s="1"/>
      <c r="C569" s="9"/>
      <c r="D569" s="5"/>
    </row>
    <row r="570" spans="1:4" x14ac:dyDescent="0.25">
      <c r="A570" s="1"/>
      <c r="C570" s="9"/>
      <c r="D570" s="5"/>
    </row>
    <row r="571" spans="1:4" x14ac:dyDescent="0.25">
      <c r="A571" s="1"/>
      <c r="C571" s="9"/>
      <c r="D571" s="5"/>
    </row>
    <row r="572" spans="1:4" x14ac:dyDescent="0.25">
      <c r="A572" s="1"/>
      <c r="C572" s="9"/>
      <c r="D572" s="5"/>
    </row>
    <row r="573" spans="1:4" x14ac:dyDescent="0.25">
      <c r="A573" s="1"/>
      <c r="C573" s="9"/>
      <c r="D573" s="5"/>
    </row>
    <row r="574" spans="1:4" x14ac:dyDescent="0.25">
      <c r="A574" s="1"/>
      <c r="C574" s="9"/>
      <c r="D574" s="5"/>
    </row>
    <row r="575" spans="1:4" x14ac:dyDescent="0.25">
      <c r="A575" s="1"/>
      <c r="C575" s="9"/>
      <c r="D575" s="5"/>
    </row>
    <row r="576" spans="1:4" x14ac:dyDescent="0.25">
      <c r="A576" s="1"/>
      <c r="C576" s="9"/>
      <c r="D576" s="5"/>
    </row>
    <row r="577" spans="1:4" x14ac:dyDescent="0.25">
      <c r="A577" s="1"/>
      <c r="C577" s="9"/>
      <c r="D577" s="5"/>
    </row>
    <row r="578" spans="1:4" x14ac:dyDescent="0.25">
      <c r="A578" s="1"/>
      <c r="C578" s="9"/>
      <c r="D578" s="5"/>
    </row>
    <row r="579" spans="1:4" x14ac:dyDescent="0.25">
      <c r="A579" s="1"/>
      <c r="C579" s="9"/>
      <c r="D579" s="5"/>
    </row>
    <row r="580" spans="1:4" x14ac:dyDescent="0.25">
      <c r="A580" s="1"/>
      <c r="C580" s="9"/>
      <c r="D580" s="5"/>
    </row>
    <row r="581" spans="1:4" x14ac:dyDescent="0.25">
      <c r="A581" s="1"/>
      <c r="C581" s="9"/>
      <c r="D581" s="5"/>
    </row>
    <row r="582" spans="1:4" x14ac:dyDescent="0.25">
      <c r="A582" s="1"/>
      <c r="C582" s="9"/>
      <c r="D582" s="5"/>
    </row>
    <row r="583" spans="1:4" x14ac:dyDescent="0.25">
      <c r="A583" s="1"/>
      <c r="C583" s="9"/>
      <c r="D583" s="5"/>
    </row>
    <row r="584" spans="1:4" x14ac:dyDescent="0.25">
      <c r="A584" s="1"/>
      <c r="C584" s="9"/>
      <c r="D584" s="5"/>
    </row>
    <row r="585" spans="1:4" x14ac:dyDescent="0.25">
      <c r="A585" s="1"/>
      <c r="C585" s="9"/>
      <c r="D585" s="5"/>
    </row>
    <row r="586" spans="1:4" x14ac:dyDescent="0.25">
      <c r="A586" s="1"/>
      <c r="C586" s="9"/>
      <c r="D586" s="5"/>
    </row>
    <row r="587" spans="1:4" x14ac:dyDescent="0.25">
      <c r="A587" s="1"/>
      <c r="C587" s="9"/>
      <c r="D587" s="5"/>
    </row>
    <row r="588" spans="1:4" x14ac:dyDescent="0.25">
      <c r="A588" s="1"/>
      <c r="C588" s="9"/>
      <c r="D588" s="5"/>
    </row>
    <row r="589" spans="1:4" x14ac:dyDescent="0.25">
      <c r="A589" s="1"/>
      <c r="C589" s="9"/>
      <c r="D589" s="5"/>
    </row>
    <row r="590" spans="1:4" x14ac:dyDescent="0.25">
      <c r="A590" s="1"/>
      <c r="C590" s="9"/>
      <c r="D590" s="5"/>
    </row>
    <row r="591" spans="1:4" x14ac:dyDescent="0.25">
      <c r="A591" s="1"/>
      <c r="C591" s="9"/>
      <c r="D591" s="5"/>
    </row>
    <row r="592" spans="1:4" x14ac:dyDescent="0.25">
      <c r="A592" s="1"/>
      <c r="C592" s="9"/>
      <c r="D592" s="5"/>
    </row>
    <row r="593" spans="1:4" x14ac:dyDescent="0.25">
      <c r="A593" s="1"/>
      <c r="C593" s="9"/>
      <c r="D593" s="5"/>
    </row>
    <row r="594" spans="1:4" x14ac:dyDescent="0.25">
      <c r="A594" s="1"/>
      <c r="C594" s="9"/>
      <c r="D594" s="5"/>
    </row>
    <row r="595" spans="1:4" x14ac:dyDescent="0.25">
      <c r="A595" s="1"/>
      <c r="C595" s="9"/>
      <c r="D595" s="5"/>
    </row>
    <row r="596" spans="1:4" x14ac:dyDescent="0.25">
      <c r="A596" s="1"/>
      <c r="C596" s="9"/>
      <c r="D596" s="5"/>
    </row>
    <row r="597" spans="1:4" x14ac:dyDescent="0.25">
      <c r="A597" s="1"/>
      <c r="C597" s="9"/>
      <c r="D597" s="5"/>
    </row>
    <row r="598" spans="1:4" x14ac:dyDescent="0.25">
      <c r="A598" s="1"/>
      <c r="C598" s="9"/>
      <c r="D598" s="5"/>
    </row>
    <row r="599" spans="1:4" x14ac:dyDescent="0.25">
      <c r="A599" s="1"/>
      <c r="C599" s="9"/>
      <c r="D599" s="5"/>
    </row>
    <row r="600" spans="1:4" x14ac:dyDescent="0.25">
      <c r="A600" s="1"/>
      <c r="C600" s="9"/>
      <c r="D600" s="5"/>
    </row>
    <row r="601" spans="1:4" x14ac:dyDescent="0.25">
      <c r="A601" s="1"/>
      <c r="C601" s="9"/>
      <c r="D601" s="5"/>
    </row>
    <row r="602" spans="1:4" x14ac:dyDescent="0.25">
      <c r="A602" s="1"/>
      <c r="C602" s="9"/>
      <c r="D602" s="5"/>
    </row>
    <row r="603" spans="1:4" x14ac:dyDescent="0.25">
      <c r="A603" s="1"/>
      <c r="C603" s="9"/>
      <c r="D603" s="5"/>
    </row>
    <row r="604" spans="1:4" x14ac:dyDescent="0.25">
      <c r="A604" s="1"/>
      <c r="C604" s="9"/>
      <c r="D604" s="5"/>
    </row>
    <row r="605" spans="1:4" x14ac:dyDescent="0.25">
      <c r="A605" s="1"/>
      <c r="C605" s="9"/>
      <c r="D605" s="5"/>
    </row>
    <row r="606" spans="1:4" x14ac:dyDescent="0.25">
      <c r="A606" s="1"/>
      <c r="C606" s="9"/>
      <c r="D606" s="5"/>
    </row>
    <row r="607" spans="1:4" x14ac:dyDescent="0.25">
      <c r="A607" s="1"/>
      <c r="C607" s="9"/>
      <c r="D607" s="5"/>
    </row>
    <row r="608" spans="1:4" x14ac:dyDescent="0.25">
      <c r="A608" s="1"/>
      <c r="C608" s="9"/>
      <c r="D608" s="5"/>
    </row>
    <row r="609" spans="1:4" x14ac:dyDescent="0.25">
      <c r="A609" s="1"/>
      <c r="C609" s="9"/>
      <c r="D609" s="5"/>
    </row>
    <row r="610" spans="1:4" x14ac:dyDescent="0.25">
      <c r="A610" s="1"/>
      <c r="C610" s="9"/>
      <c r="D610" s="5"/>
    </row>
    <row r="611" spans="1:4" x14ac:dyDescent="0.25">
      <c r="A611" s="1"/>
      <c r="C611" s="9"/>
      <c r="D611" s="5"/>
    </row>
    <row r="612" spans="1:4" x14ac:dyDescent="0.25">
      <c r="A612" s="1"/>
      <c r="C612" s="9"/>
      <c r="D612" s="5"/>
    </row>
    <row r="613" spans="1:4" x14ac:dyDescent="0.25">
      <c r="A613" s="1"/>
      <c r="C613" s="9"/>
      <c r="D613" s="5"/>
    </row>
    <row r="614" spans="1:4" x14ac:dyDescent="0.25">
      <c r="A614" s="1"/>
      <c r="C614" s="9"/>
      <c r="D614" s="5"/>
    </row>
    <row r="615" spans="1:4" x14ac:dyDescent="0.25">
      <c r="A615" s="1"/>
      <c r="C615" s="9"/>
      <c r="D615" s="5"/>
    </row>
    <row r="616" spans="1:4" x14ac:dyDescent="0.25">
      <c r="A616" s="1"/>
      <c r="C616" s="9"/>
      <c r="D616" s="5"/>
    </row>
    <row r="617" spans="1:4" x14ac:dyDescent="0.25">
      <c r="A617" s="1"/>
      <c r="C617" s="9"/>
      <c r="D617" s="5"/>
    </row>
    <row r="618" spans="1:4" x14ac:dyDescent="0.25">
      <c r="A618" s="1"/>
      <c r="C618" s="9"/>
      <c r="D618" s="5"/>
    </row>
    <row r="619" spans="1:4" x14ac:dyDescent="0.25">
      <c r="A619" s="1"/>
      <c r="C619" s="9"/>
      <c r="D619" s="5"/>
    </row>
    <row r="620" spans="1:4" x14ac:dyDescent="0.25">
      <c r="A620" s="1"/>
      <c r="C620" s="9"/>
      <c r="D620" s="5"/>
    </row>
    <row r="621" spans="1:4" x14ac:dyDescent="0.25">
      <c r="A621" s="1"/>
      <c r="C621" s="9"/>
      <c r="D621" s="5"/>
    </row>
    <row r="622" spans="1:4" x14ac:dyDescent="0.25">
      <c r="A622" s="1"/>
      <c r="C622" s="9"/>
      <c r="D622" s="5"/>
    </row>
    <row r="623" spans="1:4" x14ac:dyDescent="0.25">
      <c r="A623" s="1"/>
      <c r="C623" s="9"/>
      <c r="D623" s="5"/>
    </row>
    <row r="624" spans="1:4" x14ac:dyDescent="0.25">
      <c r="A624" s="1"/>
      <c r="C624" s="9"/>
      <c r="D624" s="5"/>
    </row>
    <row r="625" spans="1:4" x14ac:dyDescent="0.25">
      <c r="A625" s="1"/>
      <c r="C625" s="9"/>
      <c r="D625" s="5"/>
    </row>
    <row r="626" spans="1:4" x14ac:dyDescent="0.25">
      <c r="A626" s="1"/>
      <c r="C626" s="9"/>
      <c r="D626" s="5"/>
    </row>
    <row r="627" spans="1:4" x14ac:dyDescent="0.25">
      <c r="A627" s="1"/>
      <c r="C627" s="9"/>
      <c r="D627" s="5"/>
    </row>
    <row r="628" spans="1:4" x14ac:dyDescent="0.25">
      <c r="A628" s="1"/>
      <c r="C628" s="9"/>
      <c r="D628" s="5"/>
    </row>
    <row r="629" spans="1:4" x14ac:dyDescent="0.25">
      <c r="A629" s="1"/>
      <c r="C629" s="9"/>
      <c r="D629" s="5"/>
    </row>
    <row r="630" spans="1:4" x14ac:dyDescent="0.25">
      <c r="A630" s="1"/>
      <c r="C630" s="9"/>
      <c r="D630" s="5"/>
    </row>
    <row r="631" spans="1:4" x14ac:dyDescent="0.25">
      <c r="A631" s="1"/>
      <c r="C631" s="9"/>
      <c r="D631" s="5"/>
    </row>
    <row r="632" spans="1:4" x14ac:dyDescent="0.25">
      <c r="A632" s="1"/>
      <c r="C632" s="9"/>
      <c r="D632" s="5"/>
    </row>
    <row r="633" spans="1:4" x14ac:dyDescent="0.25">
      <c r="A633" s="1"/>
      <c r="C633" s="9"/>
      <c r="D633" s="5"/>
    </row>
    <row r="634" spans="1:4" x14ac:dyDescent="0.25">
      <c r="A634" s="1"/>
      <c r="C634" s="9"/>
      <c r="D634" s="5"/>
    </row>
    <row r="635" spans="1:4" x14ac:dyDescent="0.25">
      <c r="A635" s="1"/>
      <c r="C635" s="9"/>
      <c r="D635" s="5"/>
    </row>
    <row r="636" spans="1:4" x14ac:dyDescent="0.25">
      <c r="A636" s="1"/>
      <c r="C636" s="9"/>
      <c r="D636" s="5"/>
    </row>
    <row r="637" spans="1:4" x14ac:dyDescent="0.25">
      <c r="A637" s="1"/>
      <c r="C637" s="9"/>
      <c r="D637" s="5"/>
    </row>
    <row r="638" spans="1:4" x14ac:dyDescent="0.25">
      <c r="A638" s="1"/>
      <c r="C638" s="9"/>
      <c r="D638" s="5"/>
    </row>
    <row r="639" spans="1:4" x14ac:dyDescent="0.25">
      <c r="A639" s="1"/>
      <c r="C639" s="9"/>
      <c r="D639" s="5"/>
    </row>
    <row r="640" spans="1:4" x14ac:dyDescent="0.25">
      <c r="A640" s="1"/>
      <c r="C640" s="9"/>
      <c r="D640" s="5"/>
    </row>
    <row r="641" spans="1:4" x14ac:dyDescent="0.25">
      <c r="A641" s="1"/>
      <c r="C641" s="9"/>
      <c r="D641" s="5"/>
    </row>
    <row r="642" spans="1:4" x14ac:dyDescent="0.25">
      <c r="A642" s="1"/>
      <c r="C642" s="9"/>
      <c r="D642" s="5"/>
    </row>
    <row r="643" spans="1:4" x14ac:dyDescent="0.25">
      <c r="A643" s="1"/>
      <c r="C643" s="9"/>
      <c r="D643" s="5"/>
    </row>
    <row r="644" spans="1:4" x14ac:dyDescent="0.25">
      <c r="A644" s="1"/>
      <c r="C644" s="9"/>
      <c r="D644" s="5"/>
    </row>
    <row r="645" spans="1:4" x14ac:dyDescent="0.25">
      <c r="A645" s="1"/>
      <c r="C645" s="9"/>
      <c r="D645" s="5"/>
    </row>
    <row r="646" spans="1:4" x14ac:dyDescent="0.25">
      <c r="A646" s="1"/>
      <c r="C646" s="9"/>
      <c r="D646" s="5"/>
    </row>
    <row r="647" spans="1:4" x14ac:dyDescent="0.25">
      <c r="A647" s="1"/>
      <c r="C647" s="9"/>
      <c r="D647" s="5"/>
    </row>
    <row r="648" spans="1:4" x14ac:dyDescent="0.25">
      <c r="A648" s="1"/>
      <c r="C648" s="9"/>
      <c r="D648" s="5"/>
    </row>
    <row r="649" spans="1:4" x14ac:dyDescent="0.25">
      <c r="A649" s="1"/>
      <c r="C649" s="9"/>
      <c r="D649" s="5"/>
    </row>
    <row r="650" spans="1:4" x14ac:dyDescent="0.25">
      <c r="A650" s="1"/>
      <c r="C650" s="9"/>
      <c r="D650" s="5"/>
    </row>
    <row r="651" spans="1:4" x14ac:dyDescent="0.25">
      <c r="A651" s="1"/>
      <c r="C651" s="9"/>
      <c r="D651" s="5"/>
    </row>
    <row r="652" spans="1:4" x14ac:dyDescent="0.25">
      <c r="A652" s="1"/>
      <c r="C652" s="9"/>
      <c r="D652" s="5"/>
    </row>
    <row r="653" spans="1:4" x14ac:dyDescent="0.25">
      <c r="A653" s="1"/>
      <c r="C653" s="9"/>
      <c r="D653" s="5"/>
    </row>
    <row r="654" spans="1:4" x14ac:dyDescent="0.25">
      <c r="A654" s="1"/>
      <c r="C654" s="9"/>
      <c r="D654" s="5"/>
    </row>
    <row r="655" spans="1:4" x14ac:dyDescent="0.25">
      <c r="A655" s="1"/>
      <c r="C655" s="9"/>
      <c r="D655" s="5"/>
    </row>
    <row r="656" spans="1:4" x14ac:dyDescent="0.25">
      <c r="A656" s="1"/>
      <c r="C656" s="9"/>
      <c r="D656" s="5"/>
    </row>
    <row r="657" spans="1:4" x14ac:dyDescent="0.25">
      <c r="A657" s="1"/>
      <c r="C657" s="9"/>
      <c r="D657" s="5"/>
    </row>
    <row r="658" spans="1:4" x14ac:dyDescent="0.25">
      <c r="A658" s="1"/>
      <c r="C658" s="9"/>
      <c r="D658" s="5"/>
    </row>
    <row r="659" spans="1:4" x14ac:dyDescent="0.25">
      <c r="A659" s="1"/>
      <c r="C659" s="9"/>
      <c r="D659" s="5"/>
    </row>
    <row r="660" spans="1:4" x14ac:dyDescent="0.25">
      <c r="A660" s="1"/>
      <c r="C660" s="9"/>
      <c r="D660" s="5"/>
    </row>
    <row r="661" spans="1:4" x14ac:dyDescent="0.25">
      <c r="A661" s="1"/>
      <c r="C661" s="9"/>
      <c r="D661" s="5"/>
    </row>
    <row r="662" spans="1:4" x14ac:dyDescent="0.25">
      <c r="A662" s="1"/>
      <c r="C662" s="9"/>
      <c r="D662" s="5"/>
    </row>
    <row r="663" spans="1:4" x14ac:dyDescent="0.25">
      <c r="A663" s="1"/>
      <c r="C663" s="9"/>
      <c r="D663" s="5"/>
    </row>
    <row r="664" spans="1:4" x14ac:dyDescent="0.25">
      <c r="A664" s="1"/>
      <c r="C664" s="9"/>
      <c r="D664" s="5"/>
    </row>
    <row r="665" spans="1:4" x14ac:dyDescent="0.25">
      <c r="A665" s="1"/>
      <c r="C665" s="9"/>
      <c r="D665" s="5"/>
    </row>
    <row r="666" spans="1:4" x14ac:dyDescent="0.25">
      <c r="A666" s="1"/>
      <c r="C666" s="9"/>
      <c r="D666" s="5"/>
    </row>
    <row r="667" spans="1:4" x14ac:dyDescent="0.25">
      <c r="A667" s="1"/>
      <c r="C667" s="9"/>
      <c r="D667" s="5"/>
    </row>
    <row r="668" spans="1:4" x14ac:dyDescent="0.25">
      <c r="A668" s="1"/>
      <c r="C668" s="9"/>
      <c r="D668" s="5"/>
    </row>
    <row r="669" spans="1:4" x14ac:dyDescent="0.25">
      <c r="A669" s="1"/>
      <c r="C669" s="9"/>
      <c r="D669" s="5"/>
    </row>
    <row r="670" spans="1:4" x14ac:dyDescent="0.25">
      <c r="A670" s="1"/>
      <c r="C670" s="9"/>
      <c r="D670" s="5"/>
    </row>
    <row r="671" spans="1:4" x14ac:dyDescent="0.25">
      <c r="A671" s="1"/>
      <c r="C671" s="9"/>
      <c r="D671" s="5"/>
    </row>
    <row r="672" spans="1:4" x14ac:dyDescent="0.25">
      <c r="A672" s="1"/>
      <c r="C672" s="9"/>
      <c r="D672" s="5"/>
    </row>
    <row r="673" spans="1:4" x14ac:dyDescent="0.25">
      <c r="A673" s="1"/>
      <c r="C673" s="9"/>
      <c r="D673" s="5"/>
    </row>
    <row r="674" spans="1:4" x14ac:dyDescent="0.25">
      <c r="A674" s="1"/>
      <c r="C674" s="9"/>
      <c r="D674" s="5"/>
    </row>
    <row r="675" spans="1:4" x14ac:dyDescent="0.25">
      <c r="A675" s="1"/>
      <c r="C675" s="9"/>
      <c r="D675" s="5"/>
    </row>
    <row r="676" spans="1:4" x14ac:dyDescent="0.25">
      <c r="A676" s="1"/>
      <c r="C676" s="9"/>
      <c r="D676" s="5"/>
    </row>
    <row r="677" spans="1:4" x14ac:dyDescent="0.25">
      <c r="A677" s="1"/>
      <c r="C677" s="9"/>
      <c r="D677" s="5"/>
    </row>
    <row r="678" spans="1:4" x14ac:dyDescent="0.25">
      <c r="A678" s="1"/>
      <c r="C678" s="9"/>
      <c r="D678" s="5"/>
    </row>
    <row r="679" spans="1:4" x14ac:dyDescent="0.25">
      <c r="A679" s="1"/>
      <c r="C679" s="9"/>
      <c r="D679" s="5"/>
    </row>
    <row r="680" spans="1:4" x14ac:dyDescent="0.25">
      <c r="A680" s="1"/>
      <c r="C680" s="9"/>
      <c r="D680" s="5"/>
    </row>
    <row r="681" spans="1:4" x14ac:dyDescent="0.25">
      <c r="A681" s="1"/>
      <c r="C681" s="9"/>
      <c r="D681" s="5"/>
    </row>
    <row r="682" spans="1:4" x14ac:dyDescent="0.25">
      <c r="A682" s="1"/>
      <c r="C682" s="9"/>
      <c r="D682" s="5"/>
    </row>
    <row r="683" spans="1:4" x14ac:dyDescent="0.25">
      <c r="A683" s="1"/>
      <c r="C683" s="9"/>
      <c r="D683" s="5"/>
    </row>
    <row r="684" spans="1:4" x14ac:dyDescent="0.25">
      <c r="A684" s="1"/>
      <c r="C684" s="9"/>
      <c r="D684" s="5"/>
    </row>
    <row r="685" spans="1:4" x14ac:dyDescent="0.25">
      <c r="A685" s="1"/>
      <c r="C685" s="9"/>
      <c r="D685" s="5"/>
    </row>
    <row r="686" spans="1:4" x14ac:dyDescent="0.25">
      <c r="A686" s="1"/>
      <c r="C686" s="9"/>
      <c r="D686" s="5"/>
    </row>
    <row r="687" spans="1:4" x14ac:dyDescent="0.25">
      <c r="A687" s="1"/>
      <c r="C687" s="9"/>
      <c r="D687" s="5"/>
    </row>
    <row r="688" spans="1:4" x14ac:dyDescent="0.25">
      <c r="A688" s="1"/>
      <c r="C688" s="9"/>
      <c r="D688" s="5"/>
    </row>
    <row r="689" spans="1:4" x14ac:dyDescent="0.25">
      <c r="A689" s="1"/>
      <c r="C689" s="9"/>
      <c r="D689" s="5"/>
    </row>
    <row r="690" spans="1:4" x14ac:dyDescent="0.25">
      <c r="A690" s="1"/>
      <c r="C690" s="9"/>
      <c r="D690" s="5"/>
    </row>
    <row r="691" spans="1:4" x14ac:dyDescent="0.25">
      <c r="A691" s="1"/>
      <c r="C691" s="9"/>
      <c r="D691" s="5"/>
    </row>
    <row r="692" spans="1:4" x14ac:dyDescent="0.25">
      <c r="A692" s="1"/>
      <c r="C692" s="9"/>
      <c r="D692" s="5"/>
    </row>
    <row r="693" spans="1:4" x14ac:dyDescent="0.25">
      <c r="A693" s="1"/>
      <c r="C693" s="9"/>
      <c r="D693" s="5"/>
    </row>
    <row r="694" spans="1:4" x14ac:dyDescent="0.25">
      <c r="A694" s="1"/>
      <c r="C694" s="9"/>
      <c r="D694" s="5"/>
    </row>
    <row r="695" spans="1:4" x14ac:dyDescent="0.25">
      <c r="A695" s="1"/>
      <c r="C695" s="9"/>
      <c r="D695" s="5"/>
    </row>
    <row r="696" spans="1:4" x14ac:dyDescent="0.25">
      <c r="A696" s="1"/>
      <c r="C696" s="9"/>
      <c r="D696" s="5"/>
    </row>
    <row r="697" spans="1:4" x14ac:dyDescent="0.25">
      <c r="A697" s="1"/>
      <c r="C697" s="9"/>
      <c r="D697" s="5"/>
    </row>
    <row r="698" spans="1:4" x14ac:dyDescent="0.25">
      <c r="A698" s="1"/>
      <c r="C698" s="9"/>
      <c r="D698" s="5"/>
    </row>
    <row r="699" spans="1:4" x14ac:dyDescent="0.25">
      <c r="A699" s="1"/>
      <c r="C699" s="9"/>
      <c r="D699" s="5"/>
    </row>
    <row r="700" spans="1:4" x14ac:dyDescent="0.25">
      <c r="A700" s="1"/>
      <c r="C700" s="9"/>
      <c r="D700" s="5"/>
    </row>
    <row r="701" spans="1:4" x14ac:dyDescent="0.25">
      <c r="A701" s="1"/>
      <c r="C701" s="9"/>
      <c r="D701" s="5"/>
    </row>
    <row r="702" spans="1:4" x14ac:dyDescent="0.25">
      <c r="A702" s="1"/>
      <c r="C702" s="9"/>
      <c r="D702" s="5"/>
    </row>
    <row r="703" spans="1:4" x14ac:dyDescent="0.25">
      <c r="A703" s="1"/>
      <c r="C703" s="9"/>
      <c r="D703" s="5"/>
    </row>
    <row r="704" spans="1:4" x14ac:dyDescent="0.25">
      <c r="A704" s="1"/>
      <c r="C704" s="9"/>
      <c r="D704" s="5"/>
    </row>
    <row r="705" spans="1:4" x14ac:dyDescent="0.25">
      <c r="A705" s="1"/>
      <c r="C705" s="9"/>
      <c r="D705" s="5"/>
    </row>
    <row r="706" spans="1:4" x14ac:dyDescent="0.25">
      <c r="A706" s="1"/>
      <c r="C706" s="9"/>
      <c r="D706" s="5"/>
    </row>
    <row r="707" spans="1:4" x14ac:dyDescent="0.25">
      <c r="A707" s="1"/>
      <c r="C707" s="9"/>
      <c r="D707" s="5"/>
    </row>
    <row r="708" spans="1:4" x14ac:dyDescent="0.25">
      <c r="A708" s="1"/>
      <c r="C708" s="9"/>
      <c r="D708" s="5"/>
    </row>
    <row r="709" spans="1:4" x14ac:dyDescent="0.25">
      <c r="A709" s="1"/>
      <c r="C709" s="9"/>
      <c r="D709" s="5"/>
    </row>
    <row r="710" spans="1:4" x14ac:dyDescent="0.25">
      <c r="A710" s="1"/>
      <c r="C710" s="9"/>
      <c r="D710" s="5"/>
    </row>
    <row r="711" spans="1:4" x14ac:dyDescent="0.25">
      <c r="A711" s="1"/>
      <c r="C711" s="9"/>
      <c r="D711" s="5"/>
    </row>
    <row r="712" spans="1:4" x14ac:dyDescent="0.25">
      <c r="A712" s="1"/>
      <c r="C712" s="9"/>
      <c r="D712" s="5"/>
    </row>
    <row r="713" spans="1:4" x14ac:dyDescent="0.25">
      <c r="A713" s="1"/>
      <c r="C713" s="9"/>
      <c r="D713" s="5"/>
    </row>
    <row r="714" spans="1:4" x14ac:dyDescent="0.25">
      <c r="A714" s="1"/>
      <c r="C714" s="9"/>
      <c r="D714" s="5"/>
    </row>
    <row r="715" spans="1:4" x14ac:dyDescent="0.25">
      <c r="A715" s="1"/>
      <c r="C715" s="9"/>
      <c r="D715" s="5"/>
    </row>
    <row r="716" spans="1:4" x14ac:dyDescent="0.25">
      <c r="A716" s="1"/>
      <c r="C716" s="9"/>
      <c r="D716" s="5"/>
    </row>
    <row r="717" spans="1:4" x14ac:dyDescent="0.25">
      <c r="A717" s="1"/>
      <c r="C717" s="9"/>
      <c r="D717" s="5"/>
    </row>
    <row r="718" spans="1:4" x14ac:dyDescent="0.25">
      <c r="A718" s="1"/>
      <c r="C718" s="9"/>
      <c r="D718" s="5"/>
    </row>
    <row r="719" spans="1:4" x14ac:dyDescent="0.25">
      <c r="A719" s="1"/>
      <c r="C719" s="9"/>
      <c r="D719" s="5"/>
    </row>
    <row r="720" spans="1:4" x14ac:dyDescent="0.25">
      <c r="A720" s="1"/>
      <c r="C720" s="9"/>
      <c r="D720" s="5"/>
    </row>
    <row r="721" spans="1:4" x14ac:dyDescent="0.25">
      <c r="A721" s="1"/>
      <c r="C721" s="9"/>
      <c r="D721" s="5"/>
    </row>
    <row r="722" spans="1:4" x14ac:dyDescent="0.25">
      <c r="A722" s="1"/>
      <c r="C722" s="9"/>
      <c r="D722" s="5"/>
    </row>
    <row r="723" spans="1:4" x14ac:dyDescent="0.25">
      <c r="A723" s="1"/>
      <c r="C723" s="9"/>
      <c r="D723" s="5"/>
    </row>
    <row r="724" spans="1:4" x14ac:dyDescent="0.25">
      <c r="A724" s="1"/>
      <c r="C724" s="9"/>
      <c r="D724" s="5"/>
    </row>
    <row r="725" spans="1:4" x14ac:dyDescent="0.25">
      <c r="A725" s="1"/>
      <c r="C725" s="9"/>
      <c r="D725" s="5"/>
    </row>
    <row r="726" spans="1:4" x14ac:dyDescent="0.25">
      <c r="A726" s="1"/>
      <c r="C726" s="9"/>
      <c r="D726" s="5"/>
    </row>
    <row r="727" spans="1:4" x14ac:dyDescent="0.25">
      <c r="A727" s="1"/>
      <c r="C727" s="9"/>
      <c r="D727" s="5"/>
    </row>
    <row r="728" spans="1:4" x14ac:dyDescent="0.25">
      <c r="A728" s="1"/>
      <c r="C728" s="9"/>
      <c r="D728" s="5"/>
    </row>
    <row r="729" spans="1:4" x14ac:dyDescent="0.25">
      <c r="A729" s="1"/>
      <c r="C729" s="9"/>
      <c r="D729" s="5"/>
    </row>
    <row r="730" spans="1:4" x14ac:dyDescent="0.25">
      <c r="A730" s="1"/>
      <c r="C730" s="9"/>
      <c r="D730" s="5"/>
    </row>
    <row r="731" spans="1:4" x14ac:dyDescent="0.25">
      <c r="A731" s="1"/>
      <c r="C731" s="9"/>
      <c r="D731" s="5"/>
    </row>
    <row r="732" spans="1:4" x14ac:dyDescent="0.25">
      <c r="A732" s="1"/>
      <c r="C732" s="9"/>
      <c r="D732" s="5"/>
    </row>
    <row r="733" spans="1:4" x14ac:dyDescent="0.25">
      <c r="A733" s="1"/>
      <c r="C733" s="9"/>
      <c r="D733" s="5"/>
    </row>
    <row r="734" spans="1:4" x14ac:dyDescent="0.25">
      <c r="A734" s="1"/>
      <c r="C734" s="9"/>
      <c r="D734" s="5"/>
    </row>
    <row r="735" spans="1:4" x14ac:dyDescent="0.25">
      <c r="A735" s="1"/>
      <c r="C735" s="9"/>
      <c r="D735" s="5"/>
    </row>
    <row r="736" spans="1:4" x14ac:dyDescent="0.25">
      <c r="A736" s="1"/>
      <c r="C736" s="9"/>
      <c r="D736" s="5"/>
    </row>
    <row r="737" spans="1:4" x14ac:dyDescent="0.25">
      <c r="A737" s="1"/>
      <c r="C737" s="9"/>
      <c r="D737" s="5"/>
    </row>
    <row r="738" spans="1:4" x14ac:dyDescent="0.25">
      <c r="A738" s="1"/>
      <c r="C738" s="9"/>
      <c r="D738" s="5"/>
    </row>
    <row r="739" spans="1:4" x14ac:dyDescent="0.25">
      <c r="A739" s="1"/>
      <c r="C739" s="9"/>
      <c r="D739" s="5"/>
    </row>
    <row r="740" spans="1:4" x14ac:dyDescent="0.25">
      <c r="A740" s="1"/>
      <c r="C740" s="9"/>
      <c r="D740" s="5"/>
    </row>
    <row r="741" spans="1:4" x14ac:dyDescent="0.25">
      <c r="A741" s="1"/>
      <c r="C741" s="9"/>
      <c r="D741" s="5"/>
    </row>
    <row r="742" spans="1:4" x14ac:dyDescent="0.25">
      <c r="A742" s="1"/>
      <c r="C742" s="9"/>
      <c r="D742" s="5"/>
    </row>
    <row r="743" spans="1:4" x14ac:dyDescent="0.25">
      <c r="A743" s="1"/>
      <c r="C743" s="9"/>
      <c r="D743" s="5"/>
    </row>
    <row r="744" spans="1:4" x14ac:dyDescent="0.25">
      <c r="A744" s="1"/>
      <c r="C744" s="9"/>
      <c r="D744" s="5"/>
    </row>
    <row r="745" spans="1:4" x14ac:dyDescent="0.25">
      <c r="A745" s="1"/>
      <c r="C745" s="9"/>
      <c r="D745" s="5"/>
    </row>
    <row r="746" spans="1:4" x14ac:dyDescent="0.25">
      <c r="A746" s="1"/>
      <c r="C746" s="9"/>
      <c r="D746" s="5"/>
    </row>
    <row r="747" spans="1:4" x14ac:dyDescent="0.25">
      <c r="A747" s="1"/>
      <c r="C747" s="9"/>
      <c r="D747" s="5"/>
    </row>
    <row r="748" spans="1:4" x14ac:dyDescent="0.25">
      <c r="A748" s="1"/>
      <c r="C748" s="9"/>
      <c r="D748" s="5"/>
    </row>
    <row r="749" spans="1:4" x14ac:dyDescent="0.25">
      <c r="A749" s="1"/>
      <c r="C749" s="9"/>
      <c r="D749" s="5"/>
    </row>
    <row r="750" spans="1:4" x14ac:dyDescent="0.25">
      <c r="A750" s="1"/>
      <c r="C750" s="9"/>
      <c r="D750" s="5"/>
    </row>
    <row r="751" spans="1:4" x14ac:dyDescent="0.25">
      <c r="A751" s="1"/>
      <c r="C751" s="9"/>
      <c r="D751" s="5"/>
    </row>
    <row r="752" spans="1:4" x14ac:dyDescent="0.25">
      <c r="A752" s="1"/>
      <c r="C752" s="9"/>
      <c r="D752" s="5"/>
    </row>
    <row r="753" spans="1:4" x14ac:dyDescent="0.25">
      <c r="A753" s="1"/>
      <c r="C753" s="9"/>
      <c r="D753" s="5"/>
    </row>
    <row r="754" spans="1:4" x14ac:dyDescent="0.25">
      <c r="A754" s="1"/>
      <c r="C754" s="9"/>
      <c r="D754" s="5"/>
    </row>
    <row r="755" spans="1:4" x14ac:dyDescent="0.25">
      <c r="A755" s="1"/>
      <c r="C755" s="9"/>
      <c r="D755" s="5"/>
    </row>
    <row r="756" spans="1:4" x14ac:dyDescent="0.25">
      <c r="A756" s="1"/>
      <c r="C756" s="9"/>
      <c r="D756" s="5"/>
    </row>
    <row r="757" spans="1:4" x14ac:dyDescent="0.25">
      <c r="A757" s="1"/>
      <c r="C757" s="9"/>
      <c r="D757" s="5"/>
    </row>
    <row r="758" spans="1:4" x14ac:dyDescent="0.25">
      <c r="A758" s="1"/>
      <c r="C758" s="9"/>
      <c r="D758" s="5"/>
    </row>
    <row r="759" spans="1:4" x14ac:dyDescent="0.25">
      <c r="A759" s="1"/>
      <c r="C759" s="9"/>
      <c r="D759" s="5"/>
    </row>
    <row r="760" spans="1:4" x14ac:dyDescent="0.25">
      <c r="A760" s="1"/>
      <c r="C760" s="9"/>
      <c r="D760" s="5"/>
    </row>
    <row r="761" spans="1:4" x14ac:dyDescent="0.25">
      <c r="A761" s="1"/>
      <c r="C761" s="9"/>
      <c r="D761" s="5"/>
    </row>
    <row r="762" spans="1:4" x14ac:dyDescent="0.25">
      <c r="A762" s="1"/>
      <c r="C762" s="9"/>
      <c r="D762" s="5"/>
    </row>
    <row r="763" spans="1:4" x14ac:dyDescent="0.25">
      <c r="A763" s="1"/>
      <c r="C763" s="9"/>
      <c r="D763" s="5"/>
    </row>
    <row r="764" spans="1:4" x14ac:dyDescent="0.25">
      <c r="A764" s="1"/>
      <c r="C764" s="9"/>
      <c r="D764" s="5"/>
    </row>
    <row r="765" spans="1:4" x14ac:dyDescent="0.25">
      <c r="A765" s="1"/>
      <c r="C765" s="9"/>
      <c r="D765" s="5"/>
    </row>
    <row r="766" spans="1:4" x14ac:dyDescent="0.25">
      <c r="A766" s="1"/>
      <c r="C766" s="9"/>
      <c r="D766" s="5"/>
    </row>
    <row r="767" spans="1:4" x14ac:dyDescent="0.25">
      <c r="A767" s="1"/>
      <c r="C767" s="9"/>
      <c r="D767" s="5"/>
    </row>
    <row r="768" spans="1:4" x14ac:dyDescent="0.25">
      <c r="A768" s="1"/>
      <c r="C768" s="9"/>
      <c r="D768" s="5"/>
    </row>
    <row r="769" spans="1:4" x14ac:dyDescent="0.25">
      <c r="A769" s="1"/>
      <c r="C769" s="9"/>
      <c r="D769" s="5"/>
    </row>
    <row r="770" spans="1:4" x14ac:dyDescent="0.25">
      <c r="A770" s="1"/>
      <c r="C770" s="9"/>
      <c r="D770" s="5"/>
    </row>
    <row r="771" spans="1:4" x14ac:dyDescent="0.25">
      <c r="A771" s="1"/>
      <c r="C771" s="9"/>
      <c r="D771" s="5"/>
    </row>
    <row r="772" spans="1:4" x14ac:dyDescent="0.25">
      <c r="A772" s="1"/>
      <c r="C772" s="9"/>
      <c r="D772" s="5"/>
    </row>
    <row r="773" spans="1:4" x14ac:dyDescent="0.25">
      <c r="A773" s="1"/>
      <c r="C773" s="9"/>
      <c r="D773" s="5"/>
    </row>
    <row r="774" spans="1:4" x14ac:dyDescent="0.25">
      <c r="A774" s="1"/>
      <c r="C774" s="9"/>
      <c r="D774" s="5"/>
    </row>
    <row r="775" spans="1:4" x14ac:dyDescent="0.25">
      <c r="A775" s="1"/>
      <c r="C775" s="9"/>
      <c r="D775" s="5"/>
    </row>
    <row r="776" spans="1:4" x14ac:dyDescent="0.25">
      <c r="A776" s="1"/>
      <c r="C776" s="9"/>
      <c r="D776" s="5"/>
    </row>
    <row r="777" spans="1:4" x14ac:dyDescent="0.25">
      <c r="A777" s="1"/>
      <c r="C777" s="9"/>
      <c r="D777" s="5"/>
    </row>
    <row r="778" spans="1:4" x14ac:dyDescent="0.25">
      <c r="A778" s="1"/>
      <c r="C778" s="9"/>
      <c r="D778" s="5"/>
    </row>
    <row r="779" spans="1:4" x14ac:dyDescent="0.25">
      <c r="A779" s="1"/>
      <c r="C779" s="9"/>
      <c r="D779" s="5"/>
    </row>
    <row r="780" spans="1:4" x14ac:dyDescent="0.25">
      <c r="A780" s="1"/>
      <c r="C780" s="9"/>
      <c r="D780" s="5"/>
    </row>
    <row r="781" spans="1:4" x14ac:dyDescent="0.25">
      <c r="A781" s="1"/>
      <c r="C781" s="9"/>
      <c r="D781" s="5"/>
    </row>
    <row r="782" spans="1:4" x14ac:dyDescent="0.25">
      <c r="A782" s="1"/>
      <c r="C782" s="9"/>
      <c r="D782" s="5"/>
    </row>
    <row r="783" spans="1:4" x14ac:dyDescent="0.25">
      <c r="A783" s="1"/>
      <c r="C783" s="9"/>
      <c r="D783" s="5"/>
    </row>
    <row r="784" spans="1:4" x14ac:dyDescent="0.25">
      <c r="A784" s="1"/>
      <c r="C784" s="9"/>
      <c r="D784" s="5"/>
    </row>
    <row r="785" spans="1:4" x14ac:dyDescent="0.25">
      <c r="A785" s="1"/>
      <c r="C785" s="9"/>
      <c r="D785" s="5"/>
    </row>
    <row r="786" spans="1:4" x14ac:dyDescent="0.25">
      <c r="A786" s="1"/>
      <c r="C786" s="9"/>
      <c r="D786" s="5"/>
    </row>
    <row r="787" spans="1:4" x14ac:dyDescent="0.25">
      <c r="A787" s="1"/>
      <c r="C787" s="9"/>
      <c r="D787" s="5"/>
    </row>
    <row r="788" spans="1:4" x14ac:dyDescent="0.25">
      <c r="A788" s="1"/>
      <c r="C788" s="9"/>
      <c r="D788" s="5"/>
    </row>
    <row r="789" spans="1:4" x14ac:dyDescent="0.25">
      <c r="A789" s="1"/>
      <c r="C789" s="9"/>
      <c r="D789" s="5"/>
    </row>
    <row r="790" spans="1:4" x14ac:dyDescent="0.25">
      <c r="A790" s="1"/>
      <c r="C790" s="9"/>
      <c r="D790" s="5"/>
    </row>
    <row r="791" spans="1:4" x14ac:dyDescent="0.25">
      <c r="A791" s="1"/>
      <c r="C791" s="9"/>
      <c r="D791" s="5"/>
    </row>
    <row r="792" spans="1:4" x14ac:dyDescent="0.25">
      <c r="A792" s="1"/>
      <c r="C792" s="9"/>
      <c r="D792" s="5"/>
    </row>
    <row r="793" spans="1:4" x14ac:dyDescent="0.25">
      <c r="A793" s="1"/>
      <c r="C793" s="9"/>
      <c r="D793" s="5"/>
    </row>
    <row r="794" spans="1:4" x14ac:dyDescent="0.25">
      <c r="A794" s="1"/>
      <c r="C794" s="9"/>
      <c r="D794" s="5"/>
    </row>
    <row r="795" spans="1:4" x14ac:dyDescent="0.25">
      <c r="A795" s="1"/>
      <c r="C795" s="9"/>
      <c r="D795" s="5"/>
    </row>
    <row r="796" spans="1:4" x14ac:dyDescent="0.25">
      <c r="A796" s="1"/>
      <c r="C796" s="9"/>
      <c r="D796" s="5"/>
    </row>
    <row r="797" spans="1:4" x14ac:dyDescent="0.25">
      <c r="A797" s="1"/>
      <c r="C797" s="9"/>
      <c r="D797" s="5"/>
    </row>
    <row r="798" spans="1:4" x14ac:dyDescent="0.25">
      <c r="A798" s="1"/>
      <c r="C798" s="9"/>
      <c r="D798" s="5"/>
    </row>
    <row r="799" spans="1:4" x14ac:dyDescent="0.25">
      <c r="A799" s="1"/>
      <c r="C799" s="9"/>
      <c r="D799" s="5"/>
    </row>
    <row r="800" spans="1:4" x14ac:dyDescent="0.25">
      <c r="A800" s="1"/>
      <c r="C800" s="9"/>
      <c r="D800" s="5"/>
    </row>
    <row r="801" spans="1:4" x14ac:dyDescent="0.25">
      <c r="A801" s="1"/>
      <c r="C801" s="9"/>
      <c r="D801" s="5"/>
    </row>
    <row r="802" spans="1:4" x14ac:dyDescent="0.25">
      <c r="A802" s="1"/>
      <c r="C802" s="9"/>
      <c r="D802" s="5"/>
    </row>
    <row r="803" spans="1:4" x14ac:dyDescent="0.25">
      <c r="A803" s="1"/>
      <c r="C803" s="9"/>
      <c r="D803" s="5"/>
    </row>
    <row r="804" spans="1:4" x14ac:dyDescent="0.25">
      <c r="A804" s="1"/>
      <c r="C804" s="9"/>
      <c r="D804" s="5"/>
    </row>
    <row r="805" spans="1:4" x14ac:dyDescent="0.25">
      <c r="A805" s="1"/>
      <c r="C805" s="9"/>
      <c r="D805" s="5"/>
    </row>
    <row r="806" spans="1:4" x14ac:dyDescent="0.25">
      <c r="A806" s="1"/>
      <c r="C806" s="9"/>
      <c r="D806" s="5"/>
    </row>
    <row r="807" spans="1:4" x14ac:dyDescent="0.25">
      <c r="A807" s="1"/>
      <c r="C807" s="9"/>
      <c r="D807" s="5"/>
    </row>
    <row r="808" spans="1:4" x14ac:dyDescent="0.25">
      <c r="A808" s="1"/>
      <c r="C808" s="9"/>
      <c r="D808" s="5"/>
    </row>
    <row r="809" spans="1:4" x14ac:dyDescent="0.25">
      <c r="A809" s="1"/>
      <c r="C809" s="9"/>
      <c r="D809" s="5"/>
    </row>
    <row r="810" spans="1:4" x14ac:dyDescent="0.25">
      <c r="A810" s="1"/>
      <c r="C810" s="9"/>
      <c r="D810" s="5"/>
    </row>
    <row r="811" spans="1:4" x14ac:dyDescent="0.25">
      <c r="A811" s="1"/>
      <c r="C811" s="9"/>
      <c r="D811" s="5"/>
    </row>
    <row r="812" spans="1:4" x14ac:dyDescent="0.25">
      <c r="A812" s="1"/>
      <c r="C812" s="9"/>
      <c r="D812" s="5"/>
    </row>
    <row r="813" spans="1:4" x14ac:dyDescent="0.25">
      <c r="A813" s="1"/>
      <c r="C813" s="9"/>
      <c r="D813" s="5"/>
    </row>
    <row r="814" spans="1:4" x14ac:dyDescent="0.25">
      <c r="A814" s="1"/>
      <c r="C814" s="9"/>
      <c r="D814" s="5"/>
    </row>
    <row r="815" spans="1:4" x14ac:dyDescent="0.25">
      <c r="A815" s="1"/>
      <c r="C815" s="9"/>
      <c r="D815" s="5"/>
    </row>
    <row r="816" spans="1:4" x14ac:dyDescent="0.25">
      <c r="A816" s="1"/>
      <c r="C816" s="9"/>
      <c r="D816" s="5"/>
    </row>
    <row r="817" spans="1:4" x14ac:dyDescent="0.25">
      <c r="A817" s="1"/>
      <c r="C817" s="9"/>
      <c r="D817" s="5"/>
    </row>
    <row r="818" spans="1:4" x14ac:dyDescent="0.25">
      <c r="A818" s="1"/>
      <c r="C818" s="9"/>
      <c r="D818" s="5"/>
    </row>
    <row r="819" spans="1:4" x14ac:dyDescent="0.25">
      <c r="A819" s="1"/>
      <c r="C819" s="9"/>
      <c r="D819" s="5"/>
    </row>
    <row r="820" spans="1:4" x14ac:dyDescent="0.25">
      <c r="A820" s="1"/>
      <c r="C820" s="9"/>
      <c r="D820" s="5"/>
    </row>
    <row r="821" spans="1:4" x14ac:dyDescent="0.25">
      <c r="A821" s="1"/>
      <c r="C821" s="9"/>
      <c r="D821" s="5"/>
    </row>
    <row r="822" spans="1:4" x14ac:dyDescent="0.25">
      <c r="A822" s="1"/>
      <c r="C822" s="9"/>
      <c r="D822" s="5"/>
    </row>
    <row r="823" spans="1:4" x14ac:dyDescent="0.25">
      <c r="A823" s="1"/>
      <c r="C823" s="9"/>
      <c r="D823" s="5"/>
    </row>
    <row r="824" spans="1:4" x14ac:dyDescent="0.25">
      <c r="A824" s="1"/>
      <c r="C824" s="9"/>
      <c r="D824" s="5"/>
    </row>
    <row r="825" spans="1:4" x14ac:dyDescent="0.25">
      <c r="A825" s="1"/>
      <c r="C825" s="9"/>
      <c r="D825" s="5"/>
    </row>
    <row r="826" spans="1:4" x14ac:dyDescent="0.25">
      <c r="A826" s="1"/>
      <c r="C826" s="9"/>
      <c r="D826" s="5"/>
    </row>
    <row r="827" spans="1:4" x14ac:dyDescent="0.25">
      <c r="A827" s="1"/>
      <c r="C827" s="9"/>
      <c r="D827" s="5"/>
    </row>
    <row r="828" spans="1:4" x14ac:dyDescent="0.25">
      <c r="A828" s="1"/>
      <c r="C828" s="9"/>
      <c r="D828" s="5"/>
    </row>
    <row r="829" spans="1:4" x14ac:dyDescent="0.25">
      <c r="A829" s="1"/>
      <c r="C829" s="9"/>
      <c r="D829" s="5"/>
    </row>
    <row r="830" spans="1:4" x14ac:dyDescent="0.25">
      <c r="A830" s="1"/>
      <c r="C830" s="9"/>
      <c r="D830" s="5"/>
    </row>
    <row r="831" spans="1:4" x14ac:dyDescent="0.25">
      <c r="A831" s="1"/>
      <c r="C831" s="9"/>
      <c r="D831" s="5"/>
    </row>
    <row r="832" spans="1:4" x14ac:dyDescent="0.25">
      <c r="A832" s="1"/>
      <c r="C832" s="9"/>
      <c r="D832" s="5"/>
    </row>
    <row r="833" spans="1:4" x14ac:dyDescent="0.25">
      <c r="A833" s="1"/>
      <c r="C833" s="9"/>
      <c r="D833" s="5"/>
    </row>
    <row r="834" spans="1:4" x14ac:dyDescent="0.25">
      <c r="A834" s="1"/>
      <c r="C834" s="9"/>
      <c r="D834" s="5"/>
    </row>
    <row r="835" spans="1:4" x14ac:dyDescent="0.25">
      <c r="A835" s="1"/>
      <c r="C835" s="9"/>
      <c r="D835" s="5"/>
    </row>
    <row r="836" spans="1:4" x14ac:dyDescent="0.25">
      <c r="A836" s="1"/>
      <c r="C836" s="9"/>
      <c r="D836" s="5"/>
    </row>
    <row r="837" spans="1:4" x14ac:dyDescent="0.25">
      <c r="A837" s="1"/>
      <c r="C837" s="9"/>
      <c r="D837" s="5"/>
    </row>
    <row r="838" spans="1:4" x14ac:dyDescent="0.25">
      <c r="A838" s="1"/>
      <c r="C838" s="9"/>
      <c r="D838" s="5"/>
    </row>
    <row r="839" spans="1:4" x14ac:dyDescent="0.25">
      <c r="A839" s="1"/>
      <c r="C839" s="9"/>
      <c r="D839" s="5"/>
    </row>
    <row r="840" spans="1:4" x14ac:dyDescent="0.25">
      <c r="A840" s="1"/>
      <c r="C840" s="9"/>
      <c r="D840" s="5"/>
    </row>
    <row r="841" spans="1:4" x14ac:dyDescent="0.25">
      <c r="A841" s="1"/>
      <c r="C841" s="9"/>
      <c r="D841" s="5"/>
    </row>
    <row r="842" spans="1:4" x14ac:dyDescent="0.25">
      <c r="A842" s="1"/>
      <c r="C842" s="9"/>
      <c r="D842" s="5"/>
    </row>
    <row r="843" spans="1:4" x14ac:dyDescent="0.25">
      <c r="A843" s="1"/>
      <c r="C843" s="9"/>
      <c r="D843" s="5"/>
    </row>
    <row r="844" spans="1:4" x14ac:dyDescent="0.25">
      <c r="A844" s="1"/>
      <c r="C844" s="9"/>
      <c r="D844" s="5"/>
    </row>
    <row r="845" spans="1:4" x14ac:dyDescent="0.25">
      <c r="A845" s="1"/>
      <c r="C845" s="9"/>
      <c r="D845" s="5"/>
    </row>
    <row r="846" spans="1:4" x14ac:dyDescent="0.25">
      <c r="A846" s="1"/>
      <c r="C846" s="9"/>
      <c r="D846" s="5"/>
    </row>
    <row r="847" spans="1:4" x14ac:dyDescent="0.25">
      <c r="A847" s="1"/>
      <c r="C847" s="9"/>
      <c r="D847" s="5"/>
    </row>
    <row r="848" spans="1:4" x14ac:dyDescent="0.25">
      <c r="A848" s="1"/>
      <c r="C848" s="9"/>
      <c r="D848" s="5"/>
    </row>
    <row r="849" spans="1:4" x14ac:dyDescent="0.25">
      <c r="A849" s="1"/>
      <c r="C849" s="9"/>
      <c r="D849" s="5"/>
    </row>
    <row r="850" spans="1:4" ht="15.75" thickBot="1" x14ac:dyDescent="0.3">
      <c r="A850" s="2"/>
      <c r="B850" s="3"/>
      <c r="C850" s="15"/>
      <c r="D850" s="6"/>
    </row>
    <row r="851" spans="1:4" x14ac:dyDescent="0.25">
      <c r="C851" s="9"/>
    </row>
    <row r="852" spans="1:4" x14ac:dyDescent="0.25">
      <c r="C852" s="9"/>
    </row>
    <row r="853" spans="1:4" x14ac:dyDescent="0.25">
      <c r="C853" s="9"/>
    </row>
    <row r="854" spans="1:4" x14ac:dyDescent="0.25">
      <c r="C854" s="9"/>
    </row>
    <row r="855" spans="1:4" x14ac:dyDescent="0.25">
      <c r="C855" s="9"/>
    </row>
    <row r="856" spans="1:4" x14ac:dyDescent="0.25">
      <c r="C856" s="9"/>
    </row>
    <row r="857" spans="1:4" x14ac:dyDescent="0.25">
      <c r="C857" s="9"/>
    </row>
    <row r="858" spans="1:4" x14ac:dyDescent="0.25">
      <c r="C858" s="9"/>
    </row>
    <row r="859" spans="1:4" x14ac:dyDescent="0.25">
      <c r="C859" s="9"/>
    </row>
    <row r="860" spans="1:4" x14ac:dyDescent="0.25">
      <c r="C860" s="9"/>
    </row>
    <row r="861" spans="1:4" x14ac:dyDescent="0.25">
      <c r="C861" s="9"/>
    </row>
    <row r="862" spans="1:4" x14ac:dyDescent="0.25">
      <c r="C862" s="9"/>
    </row>
    <row r="863" spans="1:4" x14ac:dyDescent="0.25">
      <c r="C863" s="9"/>
    </row>
    <row r="864" spans="1:4" x14ac:dyDescent="0.25">
      <c r="C864" s="9"/>
    </row>
    <row r="865" spans="1:3" s="7" customFormat="1" x14ac:dyDescent="0.25">
      <c r="A865"/>
      <c r="B865"/>
      <c r="C865" s="9"/>
    </row>
    <row r="866" spans="1:3" s="7" customFormat="1" x14ac:dyDescent="0.25">
      <c r="A866"/>
      <c r="B866"/>
      <c r="C866" s="9"/>
    </row>
    <row r="867" spans="1:3" s="7" customFormat="1" x14ac:dyDescent="0.25">
      <c r="A867"/>
      <c r="B867"/>
      <c r="C867" s="9"/>
    </row>
    <row r="868" spans="1:3" s="7" customFormat="1" x14ac:dyDescent="0.25">
      <c r="A868"/>
      <c r="B868"/>
      <c r="C868" s="9"/>
    </row>
    <row r="869" spans="1:3" s="7" customFormat="1" x14ac:dyDescent="0.25">
      <c r="A869"/>
      <c r="B869"/>
      <c r="C869" s="9"/>
    </row>
  </sheetData>
  <mergeCells count="2">
    <mergeCell ref="A1:B1"/>
    <mergeCell ref="A2:D2"/>
  </mergeCells>
  <conditionalFormatting sqref="D1:D4 D6:D28 D33 D35 D37:D38 D40:D49 D51 D53:D57 D59:D60 D63:D67 D69:D70 D73 D77:D80 D87 D89 D91 D93:D98 D102 D104:D108 D110:D111 D113 D115:D116 D118 D124:D132 D141:D142 D145 D148 D155 D169 D172:D173 D175 D179:D184 D194 D197:D203 D206:D208 D216:D217 D225 D229 D234:D237 D239 D241:D247 D249:D250 D255:D256 D260 D262 D267:D269 D272:D273 D277 D279 D281:D286 D288 D292:D293 D300:D304 D307:D309 D312:D320 D325:D326 D331:D332 D334:D337 D340:D341 D344 D346:D349 D352:D353 D355:D358 D360 D362 D364:D366 D368:D369 D371 D396:D397 D399 D406 D409 D415:D417 D424 D427:D429 D431:D434 D436:D438 D440:D442 D445 D451:D453 D457:D461 D463 D468:D474 D478 D480:D481 D483:D490 D492:D498 D500:D502 D504:D505 D508:D514 D516:D1048576">
    <cfRule type="duplicateValues" dxfId="8" priority="6"/>
  </conditionalFormatting>
  <conditionalFormatting sqref="D86">
    <cfRule type="duplicateValues" dxfId="7" priority="3"/>
  </conditionalFormatting>
  <conditionalFormatting sqref="D152:D153">
    <cfRule type="duplicateValues" dxfId="6" priority="2"/>
  </conditionalFormatting>
  <conditionalFormatting sqref="D218">
    <cfRule type="duplicateValues" dxfId="5" priority="4"/>
  </conditionalFormatting>
  <conditionalFormatting sqref="D266">
    <cfRule type="duplicateValues" dxfId="4" priority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38"/>
  <sheetViews>
    <sheetView workbookViewId="0">
      <selection activeCell="B42" sqref="B42"/>
    </sheetView>
  </sheetViews>
  <sheetFormatPr baseColWidth="10" defaultRowHeight="15" x14ac:dyDescent="0.25"/>
  <cols>
    <col min="1" max="1" width="37.7109375" customWidth="1"/>
    <col min="2" max="2" width="61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1549</v>
      </c>
      <c r="B1" s="36"/>
      <c r="C1" s="8"/>
      <c r="D1" s="4"/>
    </row>
    <row r="2" spans="1:4" ht="31.15" customHeight="1" thickBot="1" x14ac:dyDescent="0.3">
      <c r="A2" s="33" t="s">
        <v>1128</v>
      </c>
      <c r="B2" s="34"/>
      <c r="C2" s="34"/>
      <c r="D2" s="35"/>
    </row>
    <row r="3" spans="1:4" ht="21" customHeight="1" thickBot="1" x14ac:dyDescent="0.3">
      <c r="A3" s="11" t="s">
        <v>9</v>
      </c>
      <c r="B3" s="12" t="s">
        <v>2</v>
      </c>
      <c r="C3" s="13" t="s">
        <v>3</v>
      </c>
      <c r="D3" s="14" t="s">
        <v>4</v>
      </c>
    </row>
    <row r="4" spans="1:4" x14ac:dyDescent="0.25">
      <c r="A4" s="1" t="s">
        <v>241</v>
      </c>
      <c r="B4" t="s">
        <v>242</v>
      </c>
      <c r="C4" s="9">
        <v>43468</v>
      </c>
      <c r="D4" s="5">
        <v>25.21</v>
      </c>
    </row>
    <row r="5" spans="1:4" x14ac:dyDescent="0.25">
      <c r="A5" s="1" t="s">
        <v>241</v>
      </c>
      <c r="B5" t="s">
        <v>380</v>
      </c>
      <c r="C5" s="9">
        <v>43468</v>
      </c>
      <c r="D5" s="5">
        <v>25.21</v>
      </c>
    </row>
    <row r="6" spans="1:4" x14ac:dyDescent="0.25">
      <c r="A6" s="1" t="s">
        <v>241</v>
      </c>
      <c r="B6" t="s">
        <v>381</v>
      </c>
      <c r="C6" s="9">
        <v>43468</v>
      </c>
      <c r="D6" s="5">
        <v>17.010000000000002</v>
      </c>
    </row>
    <row r="7" spans="1:4" x14ac:dyDescent="0.25">
      <c r="A7" s="1" t="s">
        <v>6</v>
      </c>
      <c r="B7" t="s">
        <v>1161</v>
      </c>
      <c r="C7" s="9">
        <v>43469</v>
      </c>
      <c r="D7" s="5">
        <v>322357</v>
      </c>
    </row>
    <row r="8" spans="1:4" x14ac:dyDescent="0.25">
      <c r="A8" s="1" t="s">
        <v>6</v>
      </c>
      <c r="B8" t="s">
        <v>1162</v>
      </c>
      <c r="C8" s="9">
        <v>43474</v>
      </c>
      <c r="D8" s="5">
        <v>10000</v>
      </c>
    </row>
    <row r="9" spans="1:4" x14ac:dyDescent="0.25">
      <c r="A9" s="1" t="s">
        <v>215</v>
      </c>
      <c r="B9" t="s">
        <v>218</v>
      </c>
      <c r="C9" s="9">
        <v>43476</v>
      </c>
      <c r="D9" s="5">
        <v>27239.599999999999</v>
      </c>
    </row>
    <row r="10" spans="1:4" x14ac:dyDescent="0.25">
      <c r="A10" s="1" t="s">
        <v>215</v>
      </c>
      <c r="B10" t="s">
        <v>218</v>
      </c>
      <c r="C10" s="9">
        <v>43497</v>
      </c>
      <c r="D10" s="5">
        <v>3674.04</v>
      </c>
    </row>
    <row r="11" spans="1:4" x14ac:dyDescent="0.25">
      <c r="A11" s="1" t="s">
        <v>6</v>
      </c>
      <c r="B11" t="s">
        <v>1218</v>
      </c>
      <c r="C11" s="9">
        <v>43511</v>
      </c>
      <c r="D11" s="5">
        <v>235139</v>
      </c>
    </row>
    <row r="12" spans="1:4" x14ac:dyDescent="0.25">
      <c r="A12" s="1" t="s">
        <v>215</v>
      </c>
      <c r="B12" t="s">
        <v>218</v>
      </c>
      <c r="C12" s="9">
        <v>43554</v>
      </c>
      <c r="D12" s="5">
        <v>10029.129999999999</v>
      </c>
    </row>
    <row r="13" spans="1:4" x14ac:dyDescent="0.25">
      <c r="A13" s="1" t="s">
        <v>241</v>
      </c>
      <c r="B13" t="s">
        <v>242</v>
      </c>
      <c r="C13" s="9">
        <v>43558</v>
      </c>
      <c r="D13" s="5">
        <v>24.66</v>
      </c>
    </row>
    <row r="14" spans="1:4" x14ac:dyDescent="0.25">
      <c r="A14" s="1" t="s">
        <v>241</v>
      </c>
      <c r="B14" t="s">
        <v>380</v>
      </c>
      <c r="C14" s="9">
        <v>43558</v>
      </c>
      <c r="D14" s="5">
        <v>24.66</v>
      </c>
    </row>
    <row r="15" spans="1:4" x14ac:dyDescent="0.25">
      <c r="A15" s="1" t="s">
        <v>241</v>
      </c>
      <c r="B15" t="s">
        <v>381</v>
      </c>
      <c r="C15" s="9">
        <v>43558</v>
      </c>
      <c r="D15" s="5">
        <v>16.64</v>
      </c>
    </row>
    <row r="16" spans="1:4" x14ac:dyDescent="0.25">
      <c r="A16" s="1" t="s">
        <v>6</v>
      </c>
      <c r="B16" t="s">
        <v>1292</v>
      </c>
      <c r="C16" s="9">
        <v>43573</v>
      </c>
      <c r="D16" s="5">
        <v>30000</v>
      </c>
    </row>
    <row r="17" spans="1:4" x14ac:dyDescent="0.25">
      <c r="A17" s="1" t="s">
        <v>1335</v>
      </c>
      <c r="B17" t="s">
        <v>1336</v>
      </c>
      <c r="C17" s="9">
        <v>43588</v>
      </c>
      <c r="D17" s="5">
        <v>10959.27</v>
      </c>
    </row>
    <row r="18" spans="1:4" x14ac:dyDescent="0.25">
      <c r="A18" s="1" t="s">
        <v>241</v>
      </c>
      <c r="B18" t="s">
        <v>242</v>
      </c>
      <c r="C18" s="9">
        <v>43588</v>
      </c>
      <c r="D18" s="5">
        <v>8.2200000000000006</v>
      </c>
    </row>
    <row r="19" spans="1:4" x14ac:dyDescent="0.25">
      <c r="A19" s="1" t="s">
        <v>241</v>
      </c>
      <c r="B19" t="s">
        <v>380</v>
      </c>
      <c r="C19" s="9">
        <v>43588</v>
      </c>
      <c r="D19" s="5">
        <v>8.2200000000000006</v>
      </c>
    </row>
    <row r="20" spans="1:4" x14ac:dyDescent="0.25">
      <c r="A20" s="1" t="s">
        <v>241</v>
      </c>
      <c r="B20" t="s">
        <v>381</v>
      </c>
      <c r="C20" s="9">
        <v>43588</v>
      </c>
      <c r="D20" s="5">
        <v>5.55</v>
      </c>
    </row>
    <row r="21" spans="1:4" x14ac:dyDescent="0.25">
      <c r="A21" s="1" t="s">
        <v>1335</v>
      </c>
      <c r="B21" t="s">
        <v>1337</v>
      </c>
      <c r="C21" s="9">
        <v>43592</v>
      </c>
      <c r="D21" s="5">
        <v>10959.27</v>
      </c>
    </row>
    <row r="22" spans="1:4" x14ac:dyDescent="0.25">
      <c r="A22" s="1" t="s">
        <v>69</v>
      </c>
      <c r="B22" t="s">
        <v>1340</v>
      </c>
      <c r="C22" s="9">
        <v>43600</v>
      </c>
      <c r="D22" s="5">
        <v>17044.830000000002</v>
      </c>
    </row>
    <row r="23" spans="1:4" x14ac:dyDescent="0.25">
      <c r="A23" s="1" t="s">
        <v>69</v>
      </c>
      <c r="B23" t="s">
        <v>1339</v>
      </c>
      <c r="C23" s="9">
        <v>43600</v>
      </c>
      <c r="D23" s="5">
        <v>2434.98</v>
      </c>
    </row>
    <row r="24" spans="1:4" x14ac:dyDescent="0.25">
      <c r="A24" s="1" t="s">
        <v>69</v>
      </c>
      <c r="B24" t="s">
        <v>1338</v>
      </c>
      <c r="C24" s="9">
        <v>43600</v>
      </c>
      <c r="D24" s="5">
        <v>210000</v>
      </c>
    </row>
    <row r="25" spans="1:4" x14ac:dyDescent="0.25">
      <c r="A25" s="1" t="s">
        <v>215</v>
      </c>
      <c r="B25" t="s">
        <v>218</v>
      </c>
      <c r="C25" s="9">
        <v>43609</v>
      </c>
      <c r="D25" s="5">
        <v>2117.2800000000002</v>
      </c>
    </row>
    <row r="26" spans="1:4" x14ac:dyDescent="0.25">
      <c r="A26" s="1" t="s">
        <v>69</v>
      </c>
      <c r="B26" t="s">
        <v>1363</v>
      </c>
      <c r="C26" s="9">
        <v>43628</v>
      </c>
      <c r="D26" s="5">
        <v>185000</v>
      </c>
    </row>
    <row r="27" spans="1:4" x14ac:dyDescent="0.25">
      <c r="A27" s="1" t="s">
        <v>1362</v>
      </c>
      <c r="B27" t="s">
        <v>1364</v>
      </c>
      <c r="C27" s="9">
        <v>43640</v>
      </c>
      <c r="D27" s="5">
        <v>2426.23</v>
      </c>
    </row>
    <row r="28" spans="1:4" x14ac:dyDescent="0.25">
      <c r="A28" s="1" t="s">
        <v>6</v>
      </c>
      <c r="B28" t="s">
        <v>1421</v>
      </c>
      <c r="C28" s="9">
        <v>43655</v>
      </c>
      <c r="D28" s="5">
        <v>30000</v>
      </c>
    </row>
    <row r="29" spans="1:4" x14ac:dyDescent="0.25">
      <c r="A29" s="1" t="s">
        <v>215</v>
      </c>
      <c r="B29" t="s">
        <v>218</v>
      </c>
      <c r="C29" s="9">
        <v>43664</v>
      </c>
      <c r="D29" s="5">
        <v>6177.19</v>
      </c>
    </row>
    <row r="30" spans="1:4" x14ac:dyDescent="0.25">
      <c r="A30" s="1" t="s">
        <v>215</v>
      </c>
      <c r="B30" t="s">
        <v>218</v>
      </c>
      <c r="C30" s="9">
        <v>43679</v>
      </c>
      <c r="D30" s="5">
        <v>3977.97</v>
      </c>
    </row>
    <row r="31" spans="1:4" x14ac:dyDescent="0.25">
      <c r="A31" s="1" t="s">
        <v>1335</v>
      </c>
      <c r="B31" t="s">
        <v>1424</v>
      </c>
      <c r="C31" s="9">
        <v>43689</v>
      </c>
      <c r="D31" s="5">
        <v>56527.16</v>
      </c>
    </row>
    <row r="32" spans="1:4" x14ac:dyDescent="0.25">
      <c r="A32" s="1" t="s">
        <v>6</v>
      </c>
      <c r="B32" t="s">
        <v>1463</v>
      </c>
      <c r="C32" s="9">
        <v>43711</v>
      </c>
      <c r="D32" s="5">
        <v>50000</v>
      </c>
    </row>
    <row r="33" spans="1:4" x14ac:dyDescent="0.25">
      <c r="A33" s="1" t="s">
        <v>1464</v>
      </c>
      <c r="B33" t="s">
        <v>1465</v>
      </c>
      <c r="C33" s="9">
        <v>43725</v>
      </c>
      <c r="D33" s="5">
        <v>623.82000000000005</v>
      </c>
    </row>
    <row r="34" spans="1:4" x14ac:dyDescent="0.25">
      <c r="A34" s="1" t="s">
        <v>6</v>
      </c>
      <c r="B34" t="s">
        <v>1466</v>
      </c>
      <c r="C34" s="9">
        <v>43725</v>
      </c>
      <c r="D34" s="5">
        <v>247140</v>
      </c>
    </row>
    <row r="35" spans="1:4" x14ac:dyDescent="0.25">
      <c r="A35" s="1" t="s">
        <v>1468</v>
      </c>
      <c r="B35" t="s">
        <v>1467</v>
      </c>
      <c r="C35" s="9">
        <v>43728</v>
      </c>
      <c r="D35" s="5">
        <v>10082.549999999999</v>
      </c>
    </row>
    <row r="36" spans="1:4" x14ac:dyDescent="0.25">
      <c r="A36" s="1" t="s">
        <v>1468</v>
      </c>
      <c r="B36" t="s">
        <v>1469</v>
      </c>
      <c r="C36" s="9">
        <v>43728</v>
      </c>
      <c r="D36" s="5">
        <v>11241.13</v>
      </c>
    </row>
    <row r="37" spans="1:4" x14ac:dyDescent="0.25">
      <c r="A37" s="1" t="s">
        <v>215</v>
      </c>
      <c r="B37" t="s">
        <v>218</v>
      </c>
      <c r="C37" s="9">
        <v>43748</v>
      </c>
      <c r="D37" s="5">
        <v>5307.66</v>
      </c>
    </row>
    <row r="38" spans="1:4" x14ac:dyDescent="0.25">
      <c r="A38" s="1" t="s">
        <v>6</v>
      </c>
      <c r="B38" t="s">
        <v>1518</v>
      </c>
      <c r="C38" s="9">
        <v>43753</v>
      </c>
      <c r="D38" s="5">
        <v>30000</v>
      </c>
    </row>
    <row r="39" spans="1:4" x14ac:dyDescent="0.25">
      <c r="A39" s="1" t="s">
        <v>215</v>
      </c>
      <c r="B39" t="s">
        <v>218</v>
      </c>
      <c r="C39" s="9">
        <v>43756</v>
      </c>
      <c r="D39" s="5">
        <v>3551.14</v>
      </c>
    </row>
    <row r="40" spans="1:4" x14ac:dyDescent="0.25">
      <c r="A40" s="1" t="s">
        <v>214</v>
      </c>
      <c r="B40" t="s">
        <v>1548</v>
      </c>
      <c r="C40" s="9">
        <v>43780</v>
      </c>
      <c r="D40" s="5">
        <v>461.92</v>
      </c>
    </row>
    <row r="41" spans="1:4" x14ac:dyDescent="0.25">
      <c r="A41" s="1" t="s">
        <v>6</v>
      </c>
      <c r="B41" t="s">
        <v>1582</v>
      </c>
      <c r="C41" s="9">
        <v>43809</v>
      </c>
      <c r="D41" s="5">
        <v>10000</v>
      </c>
    </row>
    <row r="42" spans="1:4" x14ac:dyDescent="0.25">
      <c r="A42" s="1" t="s">
        <v>215</v>
      </c>
      <c r="B42" t="s">
        <v>218</v>
      </c>
      <c r="C42" s="9">
        <v>43822</v>
      </c>
      <c r="D42" s="5">
        <v>11489.46</v>
      </c>
    </row>
    <row r="43" spans="1:4" x14ac:dyDescent="0.25">
      <c r="A43" s="1"/>
      <c r="C43" s="9"/>
      <c r="D43" s="5"/>
    </row>
    <row r="44" spans="1:4" x14ac:dyDescent="0.25">
      <c r="A44" s="1"/>
      <c r="C44" s="9"/>
      <c r="D44" s="5"/>
    </row>
    <row r="45" spans="1:4" x14ac:dyDescent="0.25">
      <c r="A45" s="1"/>
      <c r="C45" s="9"/>
      <c r="D45" s="5"/>
    </row>
    <row r="46" spans="1:4" x14ac:dyDescent="0.25">
      <c r="A46" s="1"/>
      <c r="C46" s="9"/>
      <c r="D46" s="5"/>
    </row>
    <row r="47" spans="1:4" x14ac:dyDescent="0.25">
      <c r="A47" s="1"/>
      <c r="C47" s="9"/>
      <c r="D47" s="5"/>
    </row>
    <row r="48" spans="1:4" x14ac:dyDescent="0.25">
      <c r="A48" s="1"/>
      <c r="C48" s="9"/>
      <c r="D48" s="5"/>
    </row>
    <row r="49" spans="1:4" x14ac:dyDescent="0.25">
      <c r="A49" s="1"/>
      <c r="C49" s="9"/>
      <c r="D49" s="5"/>
    </row>
    <row r="50" spans="1:4" x14ac:dyDescent="0.25">
      <c r="A50" s="1"/>
      <c r="C50" s="9"/>
      <c r="D50" s="5"/>
    </row>
    <row r="51" spans="1:4" x14ac:dyDescent="0.25">
      <c r="A51" s="1"/>
      <c r="C51" s="9"/>
      <c r="D51" s="5"/>
    </row>
    <row r="52" spans="1:4" x14ac:dyDescent="0.25">
      <c r="A52" s="1"/>
      <c r="C52" s="9"/>
      <c r="D52" s="5"/>
    </row>
    <row r="53" spans="1:4" x14ac:dyDescent="0.25">
      <c r="A53" s="1"/>
      <c r="C53" s="9"/>
      <c r="D53" s="5"/>
    </row>
    <row r="54" spans="1:4" x14ac:dyDescent="0.25">
      <c r="A54" s="1"/>
      <c r="C54" s="9"/>
      <c r="D54" s="5"/>
    </row>
    <row r="55" spans="1:4" x14ac:dyDescent="0.25">
      <c r="A55" s="1"/>
      <c r="C55" s="9"/>
      <c r="D55" s="5"/>
    </row>
    <row r="56" spans="1:4" x14ac:dyDescent="0.25">
      <c r="A56" s="1"/>
      <c r="C56" s="9"/>
      <c r="D56" s="5"/>
    </row>
    <row r="57" spans="1:4" x14ac:dyDescent="0.25">
      <c r="A57" s="1"/>
      <c r="C57" s="9"/>
      <c r="D57" s="5"/>
    </row>
    <row r="58" spans="1:4" x14ac:dyDescent="0.25">
      <c r="A58" s="1"/>
      <c r="C58" s="9"/>
      <c r="D58" s="5"/>
    </row>
    <row r="59" spans="1:4" x14ac:dyDescent="0.25">
      <c r="A59" s="1"/>
      <c r="C59" s="9"/>
      <c r="D59" s="5"/>
    </row>
    <row r="60" spans="1:4" x14ac:dyDescent="0.25">
      <c r="A60" s="1"/>
      <c r="C60" s="9"/>
      <c r="D60" s="5"/>
    </row>
    <row r="61" spans="1:4" x14ac:dyDescent="0.25">
      <c r="A61" s="1"/>
      <c r="C61" s="9"/>
      <c r="D61" s="5"/>
    </row>
    <row r="62" spans="1:4" x14ac:dyDescent="0.25">
      <c r="A62" s="1"/>
      <c r="C62" s="9"/>
      <c r="D62" s="5"/>
    </row>
    <row r="63" spans="1:4" x14ac:dyDescent="0.25">
      <c r="A63" s="1"/>
      <c r="C63" s="9"/>
      <c r="D63" s="5"/>
    </row>
    <row r="64" spans="1:4" x14ac:dyDescent="0.25">
      <c r="A64" s="1"/>
      <c r="C64" s="9"/>
      <c r="D64" s="5"/>
    </row>
    <row r="65" spans="1:4" x14ac:dyDescent="0.25">
      <c r="A65" s="1"/>
      <c r="C65" s="9"/>
      <c r="D65" s="5"/>
    </row>
    <row r="66" spans="1:4" x14ac:dyDescent="0.25">
      <c r="A66" s="1"/>
      <c r="C66" s="9"/>
      <c r="D66" s="5"/>
    </row>
    <row r="67" spans="1:4" x14ac:dyDescent="0.25">
      <c r="A67" s="1"/>
      <c r="C67" s="9"/>
      <c r="D67" s="5"/>
    </row>
    <row r="68" spans="1:4" x14ac:dyDescent="0.25">
      <c r="A68" s="1"/>
      <c r="C68" s="9"/>
      <c r="D68" s="5"/>
    </row>
    <row r="69" spans="1:4" x14ac:dyDescent="0.25">
      <c r="A69" s="1"/>
      <c r="C69" s="9"/>
      <c r="D69" s="5"/>
    </row>
    <row r="70" spans="1:4" x14ac:dyDescent="0.25">
      <c r="A70" s="1"/>
      <c r="C70" s="9"/>
      <c r="D70" s="5"/>
    </row>
    <row r="71" spans="1:4" x14ac:dyDescent="0.25">
      <c r="A71" s="1"/>
      <c r="C71" s="9"/>
      <c r="D71" s="5"/>
    </row>
    <row r="72" spans="1:4" x14ac:dyDescent="0.25">
      <c r="A72" s="1"/>
      <c r="C72" s="9"/>
      <c r="D72" s="5"/>
    </row>
    <row r="73" spans="1:4" x14ac:dyDescent="0.25">
      <c r="A73" s="1"/>
      <c r="C73" s="9"/>
      <c r="D73" s="5"/>
    </row>
    <row r="74" spans="1:4" x14ac:dyDescent="0.25">
      <c r="A74" s="1"/>
      <c r="C74" s="9"/>
      <c r="D74" s="5"/>
    </row>
    <row r="75" spans="1:4" x14ac:dyDescent="0.25">
      <c r="A75" s="1"/>
      <c r="C75" s="9"/>
      <c r="D75" s="5"/>
    </row>
    <row r="76" spans="1:4" x14ac:dyDescent="0.25">
      <c r="A76" s="1"/>
      <c r="C76" s="9"/>
      <c r="D76" s="5"/>
    </row>
    <row r="77" spans="1:4" x14ac:dyDescent="0.25">
      <c r="A77" s="1"/>
      <c r="C77" s="9"/>
      <c r="D77" s="5"/>
    </row>
    <row r="78" spans="1:4" x14ac:dyDescent="0.25">
      <c r="A78" s="1"/>
      <c r="C78" s="9"/>
      <c r="D78" s="5"/>
    </row>
    <row r="79" spans="1:4" x14ac:dyDescent="0.25">
      <c r="A79" s="1"/>
      <c r="C79" s="9"/>
      <c r="D79" s="5"/>
    </row>
    <row r="80" spans="1:4" x14ac:dyDescent="0.25">
      <c r="A80" s="1"/>
      <c r="C80" s="9"/>
      <c r="D80" s="5"/>
    </row>
    <row r="81" spans="1:4" x14ac:dyDescent="0.25">
      <c r="A81" s="1"/>
      <c r="C81" s="9"/>
      <c r="D81" s="5"/>
    </row>
    <row r="82" spans="1:4" x14ac:dyDescent="0.25">
      <c r="A82" s="1"/>
      <c r="C82" s="9"/>
      <c r="D82" s="5"/>
    </row>
    <row r="83" spans="1:4" x14ac:dyDescent="0.25">
      <c r="A83" s="1"/>
      <c r="C83" s="9"/>
      <c r="D83" s="5"/>
    </row>
    <row r="84" spans="1:4" x14ac:dyDescent="0.25">
      <c r="A84" s="1"/>
      <c r="C84" s="9"/>
      <c r="D84" s="5"/>
    </row>
    <row r="85" spans="1:4" x14ac:dyDescent="0.25">
      <c r="A85" s="1"/>
      <c r="C85" s="9"/>
      <c r="D85" s="5"/>
    </row>
    <row r="86" spans="1:4" x14ac:dyDescent="0.25">
      <c r="A86" s="1"/>
      <c r="C86" s="9"/>
      <c r="D86" s="5"/>
    </row>
    <row r="87" spans="1:4" x14ac:dyDescent="0.25">
      <c r="A87" s="1"/>
      <c r="C87" s="9"/>
      <c r="D87" s="5"/>
    </row>
    <row r="88" spans="1:4" x14ac:dyDescent="0.25">
      <c r="A88" s="1"/>
      <c r="C88" s="9"/>
      <c r="D88" s="5"/>
    </row>
    <row r="89" spans="1:4" x14ac:dyDescent="0.25">
      <c r="A89" s="1"/>
      <c r="C89" s="9"/>
      <c r="D89" s="5"/>
    </row>
    <row r="90" spans="1:4" x14ac:dyDescent="0.25">
      <c r="A90" s="1"/>
      <c r="C90" s="9"/>
      <c r="D90" s="5"/>
    </row>
    <row r="91" spans="1:4" x14ac:dyDescent="0.25">
      <c r="A91" s="1"/>
      <c r="C91" s="9"/>
      <c r="D91" s="5"/>
    </row>
    <row r="92" spans="1:4" x14ac:dyDescent="0.25">
      <c r="A92" s="1"/>
      <c r="D92" s="5"/>
    </row>
    <row r="93" spans="1:4" x14ac:dyDescent="0.25">
      <c r="A93" s="1"/>
      <c r="D93" s="5"/>
    </row>
    <row r="94" spans="1:4" x14ac:dyDescent="0.25">
      <c r="A94" s="1"/>
      <c r="D94" s="5"/>
    </row>
    <row r="95" spans="1:4" x14ac:dyDescent="0.25">
      <c r="A95" s="1"/>
      <c r="D95" s="5"/>
    </row>
    <row r="96" spans="1:4" x14ac:dyDescent="0.25">
      <c r="A96" s="1"/>
      <c r="D96" s="5"/>
    </row>
    <row r="97" spans="1:4" x14ac:dyDescent="0.25">
      <c r="A97" s="1"/>
      <c r="D97" s="5"/>
    </row>
    <row r="98" spans="1:4" x14ac:dyDescent="0.25">
      <c r="A98" s="1"/>
      <c r="D98" s="5"/>
    </row>
    <row r="99" spans="1:4" x14ac:dyDescent="0.25">
      <c r="A99" s="1"/>
      <c r="D99" s="5"/>
    </row>
    <row r="100" spans="1:4" x14ac:dyDescent="0.25">
      <c r="A100" s="1"/>
      <c r="D100" s="5"/>
    </row>
    <row r="101" spans="1:4" x14ac:dyDescent="0.25">
      <c r="A101" s="1"/>
      <c r="D101" s="5"/>
    </row>
    <row r="102" spans="1:4" x14ac:dyDescent="0.25">
      <c r="A102" s="1"/>
      <c r="D102" s="5"/>
    </row>
    <row r="103" spans="1:4" x14ac:dyDescent="0.25">
      <c r="A103" s="1"/>
      <c r="D103" s="5"/>
    </row>
    <row r="104" spans="1:4" x14ac:dyDescent="0.25">
      <c r="A104" s="1"/>
      <c r="D104" s="5"/>
    </row>
    <row r="105" spans="1:4" x14ac:dyDescent="0.25">
      <c r="A105" s="1"/>
      <c r="D105" s="5"/>
    </row>
    <row r="106" spans="1:4" x14ac:dyDescent="0.25">
      <c r="A106" s="1"/>
      <c r="D106" s="5"/>
    </row>
    <row r="107" spans="1:4" x14ac:dyDescent="0.25">
      <c r="A107" s="1"/>
      <c r="D107" s="5"/>
    </row>
    <row r="108" spans="1:4" x14ac:dyDescent="0.25">
      <c r="A108" s="1"/>
      <c r="D108" s="5"/>
    </row>
    <row r="109" spans="1:4" x14ac:dyDescent="0.25">
      <c r="A109" s="1"/>
      <c r="D109" s="5"/>
    </row>
    <row r="110" spans="1:4" x14ac:dyDescent="0.25">
      <c r="A110" s="1"/>
      <c r="D110" s="5"/>
    </row>
    <row r="111" spans="1:4" x14ac:dyDescent="0.25">
      <c r="A111" s="1"/>
      <c r="D111" s="5"/>
    </row>
    <row r="112" spans="1:4" x14ac:dyDescent="0.25">
      <c r="A112" s="1"/>
      <c r="D112" s="5"/>
    </row>
    <row r="113" spans="1:4" x14ac:dyDescent="0.25">
      <c r="A113" s="1"/>
      <c r="D113" s="5"/>
    </row>
    <row r="114" spans="1:4" x14ac:dyDescent="0.25">
      <c r="A114" s="1"/>
      <c r="D114" s="5"/>
    </row>
    <row r="115" spans="1:4" x14ac:dyDescent="0.25">
      <c r="A115" s="1"/>
      <c r="D115" s="5"/>
    </row>
    <row r="116" spans="1:4" x14ac:dyDescent="0.25">
      <c r="A116" s="1"/>
      <c r="D116" s="5"/>
    </row>
    <row r="117" spans="1:4" x14ac:dyDescent="0.25">
      <c r="A117" s="1"/>
      <c r="D117" s="5"/>
    </row>
    <row r="118" spans="1:4" x14ac:dyDescent="0.25">
      <c r="A118" s="1"/>
      <c r="D118" s="5"/>
    </row>
    <row r="119" spans="1:4" x14ac:dyDescent="0.25">
      <c r="A119" s="1"/>
      <c r="D119" s="5"/>
    </row>
    <row r="120" spans="1:4" x14ac:dyDescent="0.25">
      <c r="A120" s="1"/>
      <c r="D120" s="5"/>
    </row>
    <row r="121" spans="1:4" x14ac:dyDescent="0.25">
      <c r="A121" s="1"/>
      <c r="D121" s="5"/>
    </row>
    <row r="122" spans="1:4" x14ac:dyDescent="0.25">
      <c r="A122" s="1"/>
      <c r="D122" s="5"/>
    </row>
    <row r="123" spans="1:4" x14ac:dyDescent="0.25">
      <c r="A123" s="1"/>
      <c r="D123" s="5"/>
    </row>
    <row r="124" spans="1:4" x14ac:dyDescent="0.25">
      <c r="A124" s="1"/>
      <c r="D124" s="5"/>
    </row>
    <row r="125" spans="1:4" x14ac:dyDescent="0.25">
      <c r="A125" s="1"/>
      <c r="D125" s="5"/>
    </row>
    <row r="126" spans="1:4" x14ac:dyDescent="0.25">
      <c r="A126" s="1"/>
      <c r="D126" s="5"/>
    </row>
    <row r="127" spans="1:4" x14ac:dyDescent="0.25">
      <c r="A127" s="1"/>
      <c r="D127" s="5"/>
    </row>
    <row r="128" spans="1:4" x14ac:dyDescent="0.25">
      <c r="A128" s="1"/>
      <c r="D128" s="5"/>
    </row>
    <row r="129" spans="1:4" x14ac:dyDescent="0.25">
      <c r="A129" s="1"/>
      <c r="D129" s="5"/>
    </row>
    <row r="130" spans="1:4" x14ac:dyDescent="0.25">
      <c r="A130" s="1"/>
      <c r="D130" s="5"/>
    </row>
    <row r="131" spans="1:4" x14ac:dyDescent="0.25">
      <c r="A131" s="1"/>
      <c r="D131" s="5"/>
    </row>
    <row r="132" spans="1:4" x14ac:dyDescent="0.25">
      <c r="A132" s="1"/>
      <c r="D132" s="5"/>
    </row>
    <row r="133" spans="1:4" x14ac:dyDescent="0.25">
      <c r="A133" s="1"/>
      <c r="D133" s="5"/>
    </row>
    <row r="134" spans="1:4" x14ac:dyDescent="0.25">
      <c r="A134" s="1"/>
      <c r="D134" s="5"/>
    </row>
    <row r="135" spans="1:4" x14ac:dyDescent="0.25">
      <c r="A135" s="1"/>
      <c r="D135" s="5"/>
    </row>
    <row r="136" spans="1:4" x14ac:dyDescent="0.25">
      <c r="A136" s="1"/>
      <c r="D136" s="5"/>
    </row>
    <row r="137" spans="1:4" x14ac:dyDescent="0.25">
      <c r="A137" s="1"/>
      <c r="D137" s="5"/>
    </row>
    <row r="138" spans="1:4" x14ac:dyDescent="0.25">
      <c r="A138" s="1"/>
      <c r="D138" s="5"/>
    </row>
    <row r="139" spans="1:4" x14ac:dyDescent="0.25">
      <c r="A139" s="1"/>
      <c r="D139" s="5"/>
    </row>
    <row r="140" spans="1:4" x14ac:dyDescent="0.25">
      <c r="A140" s="1"/>
      <c r="D140" s="5"/>
    </row>
    <row r="141" spans="1:4" x14ac:dyDescent="0.25">
      <c r="A141" s="1"/>
      <c r="D141" s="5"/>
    </row>
    <row r="142" spans="1:4" x14ac:dyDescent="0.25">
      <c r="A142" s="1"/>
      <c r="D142" s="5"/>
    </row>
    <row r="143" spans="1:4" x14ac:dyDescent="0.25">
      <c r="A143" s="1"/>
      <c r="D143" s="5"/>
    </row>
    <row r="144" spans="1:4" x14ac:dyDescent="0.25">
      <c r="A144" s="1"/>
      <c r="D144" s="5"/>
    </row>
    <row r="145" spans="1:4" x14ac:dyDescent="0.25">
      <c r="A145" s="1"/>
      <c r="D145" s="5"/>
    </row>
    <row r="146" spans="1:4" x14ac:dyDescent="0.25">
      <c r="A146" s="1"/>
      <c r="D146" s="5"/>
    </row>
    <row r="147" spans="1:4" x14ac:dyDescent="0.25">
      <c r="A147" s="1"/>
      <c r="D147" s="5"/>
    </row>
    <row r="148" spans="1:4" x14ac:dyDescent="0.25">
      <c r="A148" s="1"/>
      <c r="D148" s="5"/>
    </row>
    <row r="149" spans="1:4" x14ac:dyDescent="0.25">
      <c r="A149" s="1"/>
      <c r="D149" s="5"/>
    </row>
    <row r="150" spans="1:4" x14ac:dyDescent="0.25">
      <c r="A150" s="1"/>
      <c r="D150" s="5"/>
    </row>
    <row r="151" spans="1:4" x14ac:dyDescent="0.25">
      <c r="A151" s="1"/>
      <c r="D151" s="5"/>
    </row>
    <row r="152" spans="1:4" x14ac:dyDescent="0.25">
      <c r="A152" s="1"/>
      <c r="D152" s="5"/>
    </row>
    <row r="153" spans="1:4" x14ac:dyDescent="0.25">
      <c r="A153" s="1"/>
      <c r="D153" s="5"/>
    </row>
    <row r="154" spans="1:4" x14ac:dyDescent="0.25">
      <c r="A154" s="1"/>
      <c r="D154" s="5"/>
    </row>
    <row r="155" spans="1:4" x14ac:dyDescent="0.25">
      <c r="A155" s="1"/>
      <c r="D155" s="5"/>
    </row>
    <row r="156" spans="1:4" x14ac:dyDescent="0.25">
      <c r="A156" s="1"/>
      <c r="D156" s="5"/>
    </row>
    <row r="157" spans="1:4" x14ac:dyDescent="0.25">
      <c r="A157" s="1"/>
      <c r="D157" s="5"/>
    </row>
    <row r="158" spans="1:4" x14ac:dyDescent="0.25">
      <c r="A158" s="1"/>
      <c r="D158" s="5"/>
    </row>
    <row r="159" spans="1:4" x14ac:dyDescent="0.25">
      <c r="A159" s="1"/>
      <c r="D159" s="5"/>
    </row>
    <row r="160" spans="1:4" x14ac:dyDescent="0.25">
      <c r="A160" s="1"/>
      <c r="D160" s="5"/>
    </row>
    <row r="161" spans="1:4" x14ac:dyDescent="0.25">
      <c r="A161" s="1"/>
      <c r="D161" s="5"/>
    </row>
    <row r="162" spans="1:4" x14ac:dyDescent="0.25">
      <c r="A162" s="1"/>
      <c r="D162" s="5"/>
    </row>
    <row r="163" spans="1:4" x14ac:dyDescent="0.25">
      <c r="A163" s="1"/>
      <c r="D163" s="5"/>
    </row>
    <row r="164" spans="1:4" x14ac:dyDescent="0.25">
      <c r="A164" s="1"/>
      <c r="D164" s="5"/>
    </row>
    <row r="165" spans="1:4" x14ac:dyDescent="0.25">
      <c r="A165" s="1"/>
      <c r="D165" s="5"/>
    </row>
    <row r="166" spans="1:4" x14ac:dyDescent="0.25">
      <c r="A166" s="1"/>
      <c r="D166" s="5"/>
    </row>
    <row r="167" spans="1:4" x14ac:dyDescent="0.25">
      <c r="A167" s="1"/>
      <c r="D167" s="5"/>
    </row>
    <row r="168" spans="1:4" x14ac:dyDescent="0.25">
      <c r="A168" s="1"/>
      <c r="D168" s="5"/>
    </row>
    <row r="169" spans="1:4" x14ac:dyDescent="0.25">
      <c r="A169" s="1"/>
      <c r="D169" s="5"/>
    </row>
    <row r="170" spans="1:4" x14ac:dyDescent="0.25">
      <c r="A170" s="1"/>
      <c r="D170" s="5"/>
    </row>
    <row r="171" spans="1:4" x14ac:dyDescent="0.25">
      <c r="A171" s="1"/>
      <c r="D171" s="5"/>
    </row>
    <row r="172" spans="1:4" x14ac:dyDescent="0.25">
      <c r="A172" s="1"/>
      <c r="D172" s="5"/>
    </row>
    <row r="173" spans="1:4" x14ac:dyDescent="0.25">
      <c r="A173" s="1"/>
      <c r="D173" s="5"/>
    </row>
    <row r="174" spans="1:4" x14ac:dyDescent="0.25">
      <c r="A174" s="1"/>
      <c r="D174" s="5"/>
    </row>
    <row r="175" spans="1:4" x14ac:dyDescent="0.25">
      <c r="A175" s="1"/>
      <c r="D175" s="5"/>
    </row>
    <row r="176" spans="1:4" x14ac:dyDescent="0.25">
      <c r="A176" s="1"/>
      <c r="D176" s="5"/>
    </row>
    <row r="177" spans="1:4" x14ac:dyDescent="0.25">
      <c r="A177" s="1"/>
      <c r="D177" s="5"/>
    </row>
    <row r="178" spans="1:4" x14ac:dyDescent="0.25">
      <c r="A178" s="1"/>
      <c r="D178" s="5"/>
    </row>
    <row r="179" spans="1:4" x14ac:dyDescent="0.25">
      <c r="A179" s="1"/>
      <c r="D179" s="5"/>
    </row>
    <row r="180" spans="1:4" x14ac:dyDescent="0.25">
      <c r="A180" s="1"/>
      <c r="D180" s="5"/>
    </row>
    <row r="181" spans="1:4" x14ac:dyDescent="0.25">
      <c r="A181" s="1"/>
      <c r="D181" s="5"/>
    </row>
    <row r="182" spans="1:4" x14ac:dyDescent="0.25">
      <c r="A182" s="1"/>
      <c r="D182" s="5"/>
    </row>
    <row r="183" spans="1:4" x14ac:dyDescent="0.25">
      <c r="A183" s="1"/>
      <c r="D183" s="5"/>
    </row>
    <row r="184" spans="1:4" x14ac:dyDescent="0.25">
      <c r="A184" s="1"/>
      <c r="D184" s="5"/>
    </row>
    <row r="185" spans="1:4" x14ac:dyDescent="0.25">
      <c r="A185" s="1"/>
      <c r="D185" s="5"/>
    </row>
    <row r="186" spans="1:4" x14ac:dyDescent="0.25">
      <c r="A186" s="1"/>
      <c r="D186" s="5"/>
    </row>
    <row r="187" spans="1:4" x14ac:dyDescent="0.25">
      <c r="A187" s="1"/>
      <c r="D187" s="5"/>
    </row>
    <row r="188" spans="1:4" x14ac:dyDescent="0.25">
      <c r="A188" s="1"/>
      <c r="D188" s="5"/>
    </row>
    <row r="189" spans="1:4" x14ac:dyDescent="0.25">
      <c r="A189" s="1"/>
      <c r="D189" s="5"/>
    </row>
    <row r="190" spans="1:4" x14ac:dyDescent="0.25">
      <c r="A190" s="1"/>
      <c r="D190" s="5"/>
    </row>
    <row r="191" spans="1:4" x14ac:dyDescent="0.25">
      <c r="A191" s="1"/>
      <c r="D191" s="5"/>
    </row>
    <row r="192" spans="1:4" x14ac:dyDescent="0.25">
      <c r="A192" s="1"/>
      <c r="D192" s="5"/>
    </row>
    <row r="193" spans="1:4" x14ac:dyDescent="0.25">
      <c r="A193" s="1"/>
      <c r="D193" s="5"/>
    </row>
    <row r="194" spans="1:4" x14ac:dyDescent="0.25">
      <c r="A194" s="1"/>
      <c r="D194" s="5"/>
    </row>
    <row r="195" spans="1:4" x14ac:dyDescent="0.25">
      <c r="A195" s="1"/>
      <c r="D195" s="5"/>
    </row>
    <row r="196" spans="1:4" x14ac:dyDescent="0.25">
      <c r="A196" s="1"/>
      <c r="D196" s="5"/>
    </row>
    <row r="197" spans="1:4" x14ac:dyDescent="0.25">
      <c r="A197" s="1"/>
      <c r="D197" s="5"/>
    </row>
    <row r="198" spans="1:4" x14ac:dyDescent="0.25">
      <c r="A198" s="1"/>
      <c r="D198" s="5"/>
    </row>
    <row r="199" spans="1:4" x14ac:dyDescent="0.25">
      <c r="A199" s="1"/>
      <c r="D199" s="5"/>
    </row>
    <row r="200" spans="1:4" x14ac:dyDescent="0.25">
      <c r="A200" s="1"/>
      <c r="D200" s="5"/>
    </row>
    <row r="201" spans="1:4" x14ac:dyDescent="0.25">
      <c r="A201" s="1"/>
      <c r="D201" s="5"/>
    </row>
    <row r="202" spans="1:4" x14ac:dyDescent="0.25">
      <c r="A202" s="1"/>
      <c r="D202" s="5"/>
    </row>
    <row r="203" spans="1:4" x14ac:dyDescent="0.25">
      <c r="A203" s="1"/>
      <c r="D203" s="5"/>
    </row>
    <row r="204" spans="1:4" x14ac:dyDescent="0.25">
      <c r="A204" s="1"/>
      <c r="D204" s="5"/>
    </row>
    <row r="205" spans="1:4" x14ac:dyDescent="0.25">
      <c r="A205" s="1"/>
      <c r="D205" s="5"/>
    </row>
    <row r="206" spans="1:4" x14ac:dyDescent="0.25">
      <c r="A206" s="1"/>
      <c r="D206" s="5"/>
    </row>
    <row r="207" spans="1:4" x14ac:dyDescent="0.25">
      <c r="A207" s="1"/>
      <c r="D207" s="5"/>
    </row>
    <row r="208" spans="1:4" x14ac:dyDescent="0.25">
      <c r="A208" s="1"/>
      <c r="D208" s="5"/>
    </row>
    <row r="209" spans="1:4" x14ac:dyDescent="0.25">
      <c r="A209" s="1"/>
      <c r="D209" s="5"/>
    </row>
    <row r="210" spans="1:4" x14ac:dyDescent="0.25">
      <c r="A210" s="1"/>
      <c r="D210" s="5"/>
    </row>
    <row r="211" spans="1:4" x14ac:dyDescent="0.25">
      <c r="A211" s="1"/>
      <c r="D211" s="5"/>
    </row>
    <row r="212" spans="1:4" x14ac:dyDescent="0.25">
      <c r="A212" s="1"/>
      <c r="D212" s="5"/>
    </row>
    <row r="213" spans="1:4" x14ac:dyDescent="0.25">
      <c r="A213" s="1"/>
      <c r="D213" s="5"/>
    </row>
    <row r="214" spans="1:4" x14ac:dyDescent="0.25">
      <c r="A214" s="1"/>
      <c r="D214" s="5"/>
    </row>
    <row r="215" spans="1:4" x14ac:dyDescent="0.25">
      <c r="A215" s="1"/>
      <c r="D215" s="5"/>
    </row>
    <row r="216" spans="1:4" x14ac:dyDescent="0.25">
      <c r="A216" s="1"/>
      <c r="D216" s="5"/>
    </row>
    <row r="217" spans="1:4" x14ac:dyDescent="0.25">
      <c r="A217" s="1"/>
      <c r="D217" s="5"/>
    </row>
    <row r="218" spans="1:4" x14ac:dyDescent="0.25">
      <c r="A218" s="1"/>
      <c r="D218" s="5"/>
    </row>
    <row r="219" spans="1:4" x14ac:dyDescent="0.25">
      <c r="A219" s="1"/>
      <c r="D219" s="5"/>
    </row>
    <row r="220" spans="1:4" x14ac:dyDescent="0.25">
      <c r="A220" s="1"/>
      <c r="D220" s="5"/>
    </row>
    <row r="221" spans="1:4" x14ac:dyDescent="0.25">
      <c r="A221" s="1"/>
      <c r="D221" s="5"/>
    </row>
    <row r="222" spans="1:4" x14ac:dyDescent="0.25">
      <c r="A222" s="1"/>
      <c r="D222" s="5"/>
    </row>
    <row r="223" spans="1:4" x14ac:dyDescent="0.25">
      <c r="A223" s="1"/>
      <c r="D223" s="5"/>
    </row>
    <row r="224" spans="1:4" x14ac:dyDescent="0.25">
      <c r="A224" s="1"/>
      <c r="D224" s="5"/>
    </row>
    <row r="225" spans="1:4" x14ac:dyDescent="0.25">
      <c r="A225" s="1"/>
      <c r="D225" s="5"/>
    </row>
    <row r="226" spans="1:4" x14ac:dyDescent="0.25">
      <c r="A226" s="1"/>
      <c r="D226" s="5"/>
    </row>
    <row r="227" spans="1:4" x14ac:dyDescent="0.25">
      <c r="A227" s="1"/>
      <c r="D227" s="5"/>
    </row>
    <row r="228" spans="1:4" x14ac:dyDescent="0.25">
      <c r="A228" s="1"/>
      <c r="D228" s="5"/>
    </row>
    <row r="229" spans="1:4" x14ac:dyDescent="0.25">
      <c r="A229" s="1"/>
      <c r="D229" s="5"/>
    </row>
    <row r="230" spans="1:4" x14ac:dyDescent="0.25">
      <c r="A230" s="1"/>
      <c r="D230" s="5"/>
    </row>
    <row r="231" spans="1:4" x14ac:dyDescent="0.25">
      <c r="A231" s="1"/>
      <c r="D231" s="5"/>
    </row>
    <row r="232" spans="1:4" x14ac:dyDescent="0.25">
      <c r="A232" s="1"/>
      <c r="D232" s="5"/>
    </row>
    <row r="233" spans="1:4" x14ac:dyDescent="0.25">
      <c r="A233" s="1"/>
      <c r="D233" s="5"/>
    </row>
    <row r="234" spans="1:4" x14ac:dyDescent="0.25">
      <c r="A234" s="1"/>
      <c r="D234" s="5"/>
    </row>
    <row r="235" spans="1:4" x14ac:dyDescent="0.25">
      <c r="A235" s="1"/>
      <c r="D235" s="5"/>
    </row>
    <row r="236" spans="1:4" x14ac:dyDescent="0.25">
      <c r="A236" s="1"/>
      <c r="D236" s="5"/>
    </row>
    <row r="237" spans="1:4" x14ac:dyDescent="0.25">
      <c r="A237" s="1"/>
      <c r="D237" s="5"/>
    </row>
    <row r="238" spans="1:4" x14ac:dyDescent="0.25">
      <c r="A238" s="1"/>
      <c r="D238" s="5"/>
    </row>
    <row r="239" spans="1:4" x14ac:dyDescent="0.25">
      <c r="A239" s="1"/>
      <c r="D239" s="5"/>
    </row>
    <row r="240" spans="1:4" x14ac:dyDescent="0.25">
      <c r="A240" s="1"/>
      <c r="D240" s="5"/>
    </row>
    <row r="241" spans="1:4" x14ac:dyDescent="0.25">
      <c r="A241" s="1"/>
      <c r="D241" s="5"/>
    </row>
    <row r="242" spans="1:4" x14ac:dyDescent="0.25">
      <c r="A242" s="1"/>
      <c r="D242" s="5"/>
    </row>
    <row r="243" spans="1:4" x14ac:dyDescent="0.25">
      <c r="A243" s="1"/>
      <c r="D243" s="5"/>
    </row>
    <row r="244" spans="1:4" x14ac:dyDescent="0.25">
      <c r="A244" s="1"/>
      <c r="D244" s="5"/>
    </row>
    <row r="245" spans="1:4" x14ac:dyDescent="0.25">
      <c r="A245" s="1"/>
      <c r="D245" s="5"/>
    </row>
    <row r="246" spans="1:4" x14ac:dyDescent="0.25">
      <c r="A246" s="1"/>
      <c r="D246" s="5"/>
    </row>
    <row r="247" spans="1:4" x14ac:dyDescent="0.25">
      <c r="A247" s="1"/>
      <c r="D247" s="5"/>
    </row>
    <row r="248" spans="1:4" x14ac:dyDescent="0.25">
      <c r="A248" s="1"/>
      <c r="D248" s="5"/>
    </row>
    <row r="249" spans="1:4" x14ac:dyDescent="0.25">
      <c r="A249" s="1"/>
      <c r="D249" s="5"/>
    </row>
    <row r="250" spans="1:4" x14ac:dyDescent="0.25">
      <c r="A250" s="1"/>
      <c r="D250" s="5"/>
    </row>
    <row r="251" spans="1:4" x14ac:dyDescent="0.25">
      <c r="A251" s="1"/>
      <c r="D251" s="5"/>
    </row>
    <row r="252" spans="1:4" x14ac:dyDescent="0.25">
      <c r="A252" s="1"/>
      <c r="D252" s="5"/>
    </row>
    <row r="253" spans="1:4" x14ac:dyDescent="0.25">
      <c r="A253" s="1"/>
      <c r="D253" s="5"/>
    </row>
    <row r="254" spans="1:4" x14ac:dyDescent="0.25">
      <c r="A254" s="1"/>
      <c r="D254" s="5"/>
    </row>
    <row r="255" spans="1:4" x14ac:dyDescent="0.25">
      <c r="A255" s="1"/>
      <c r="D255" s="5"/>
    </row>
    <row r="256" spans="1:4" x14ac:dyDescent="0.25">
      <c r="A256" s="1"/>
      <c r="D256" s="5"/>
    </row>
    <row r="257" spans="1:4" x14ac:dyDescent="0.25">
      <c r="A257" s="1"/>
      <c r="D257" s="5"/>
    </row>
    <row r="258" spans="1:4" x14ac:dyDescent="0.25">
      <c r="A258" s="1"/>
      <c r="D258" s="5"/>
    </row>
    <row r="259" spans="1:4" x14ac:dyDescent="0.25">
      <c r="A259" s="1"/>
      <c r="D259" s="5"/>
    </row>
    <row r="260" spans="1:4" x14ac:dyDescent="0.25">
      <c r="A260" s="1"/>
      <c r="D260" s="5"/>
    </row>
    <row r="261" spans="1:4" x14ac:dyDescent="0.25">
      <c r="A261" s="1"/>
      <c r="D261" s="5"/>
    </row>
    <row r="262" spans="1:4" x14ac:dyDescent="0.25">
      <c r="A262" s="1"/>
      <c r="D262" s="5"/>
    </row>
    <row r="263" spans="1:4" x14ac:dyDescent="0.25">
      <c r="A263" s="1"/>
      <c r="D263" s="5"/>
    </row>
    <row r="264" spans="1:4" x14ac:dyDescent="0.25">
      <c r="A264" s="1"/>
      <c r="D264" s="5"/>
    </row>
    <row r="265" spans="1:4" x14ac:dyDescent="0.25">
      <c r="A265" s="1"/>
      <c r="D265" s="5"/>
    </row>
    <row r="266" spans="1:4" x14ac:dyDescent="0.25">
      <c r="A266" s="1"/>
      <c r="D266" s="5"/>
    </row>
    <row r="267" spans="1:4" x14ac:dyDescent="0.25">
      <c r="A267" s="1"/>
      <c r="D267" s="5"/>
    </row>
    <row r="268" spans="1:4" x14ac:dyDescent="0.25">
      <c r="A268" s="1"/>
      <c r="D268" s="5"/>
    </row>
    <row r="269" spans="1:4" x14ac:dyDescent="0.25">
      <c r="A269" s="1"/>
      <c r="D269" s="5"/>
    </row>
    <row r="270" spans="1:4" x14ac:dyDescent="0.25">
      <c r="A270" s="1"/>
      <c r="D270" s="5"/>
    </row>
    <row r="271" spans="1:4" x14ac:dyDescent="0.25">
      <c r="A271" s="1"/>
      <c r="D271" s="5"/>
    </row>
    <row r="272" spans="1:4" x14ac:dyDescent="0.25">
      <c r="A272" s="1"/>
      <c r="D272" s="5"/>
    </row>
    <row r="273" spans="1:4" x14ac:dyDescent="0.25">
      <c r="A273" s="1"/>
      <c r="D273" s="5"/>
    </row>
    <row r="274" spans="1:4" x14ac:dyDescent="0.25">
      <c r="A274" s="1"/>
      <c r="D274" s="5"/>
    </row>
    <row r="275" spans="1:4" x14ac:dyDescent="0.25">
      <c r="A275" s="1"/>
      <c r="D275" s="5"/>
    </row>
    <row r="276" spans="1:4" x14ac:dyDescent="0.25">
      <c r="A276" s="1"/>
      <c r="D276" s="5"/>
    </row>
    <row r="277" spans="1:4" x14ac:dyDescent="0.25">
      <c r="A277" s="1"/>
      <c r="D277" s="5"/>
    </row>
    <row r="278" spans="1:4" x14ac:dyDescent="0.25">
      <c r="A278" s="1"/>
      <c r="D278" s="5"/>
    </row>
    <row r="279" spans="1:4" x14ac:dyDescent="0.25">
      <c r="A279" s="1"/>
      <c r="D279" s="5"/>
    </row>
    <row r="280" spans="1:4" x14ac:dyDescent="0.25">
      <c r="A280" s="1"/>
      <c r="D280" s="5"/>
    </row>
    <row r="281" spans="1:4" x14ac:dyDescent="0.25">
      <c r="A281" s="1"/>
      <c r="D281" s="5"/>
    </row>
    <row r="282" spans="1:4" x14ac:dyDescent="0.25">
      <c r="A282" s="1"/>
      <c r="D282" s="5"/>
    </row>
    <row r="283" spans="1:4" x14ac:dyDescent="0.25">
      <c r="A283" s="1"/>
      <c r="D283" s="5"/>
    </row>
    <row r="284" spans="1:4" x14ac:dyDescent="0.25">
      <c r="A284" s="1"/>
      <c r="D284" s="5"/>
    </row>
    <row r="285" spans="1:4" x14ac:dyDescent="0.25">
      <c r="A285" s="1"/>
      <c r="D285" s="5"/>
    </row>
    <row r="286" spans="1:4" x14ac:dyDescent="0.25">
      <c r="A286" s="1"/>
      <c r="D286" s="5"/>
    </row>
    <row r="287" spans="1:4" x14ac:dyDescent="0.25">
      <c r="A287" s="1"/>
      <c r="D287" s="5"/>
    </row>
    <row r="288" spans="1:4" x14ac:dyDescent="0.25">
      <c r="A288" s="1"/>
      <c r="D288" s="5"/>
    </row>
    <row r="289" spans="1:4" x14ac:dyDescent="0.25">
      <c r="A289" s="1"/>
      <c r="D289" s="5"/>
    </row>
    <row r="290" spans="1:4" x14ac:dyDescent="0.25">
      <c r="A290" s="1"/>
      <c r="D290" s="5"/>
    </row>
    <row r="291" spans="1:4" x14ac:dyDescent="0.25">
      <c r="A291" s="1"/>
      <c r="D291" s="5"/>
    </row>
    <row r="292" spans="1:4" x14ac:dyDescent="0.25">
      <c r="A292" s="1"/>
      <c r="D292" s="5"/>
    </row>
    <row r="293" spans="1:4" x14ac:dyDescent="0.25">
      <c r="A293" s="1"/>
      <c r="D293" s="5"/>
    </row>
    <row r="294" spans="1:4" x14ac:dyDescent="0.25">
      <c r="A294" s="1"/>
      <c r="D294" s="5"/>
    </row>
    <row r="295" spans="1:4" x14ac:dyDescent="0.25">
      <c r="A295" s="1"/>
      <c r="D295" s="5"/>
    </row>
    <row r="296" spans="1:4" x14ac:dyDescent="0.25">
      <c r="A296" s="1"/>
      <c r="D296" s="5"/>
    </row>
    <row r="297" spans="1:4" x14ac:dyDescent="0.25">
      <c r="A297" s="1"/>
      <c r="D297" s="5"/>
    </row>
    <row r="298" spans="1:4" x14ac:dyDescent="0.25">
      <c r="A298" s="1"/>
      <c r="D298" s="5"/>
    </row>
    <row r="299" spans="1:4" x14ac:dyDescent="0.25">
      <c r="A299" s="1"/>
      <c r="D299" s="5"/>
    </row>
    <row r="300" spans="1:4" x14ac:dyDescent="0.25">
      <c r="A300" s="1"/>
      <c r="D300" s="5"/>
    </row>
    <row r="301" spans="1:4" x14ac:dyDescent="0.25">
      <c r="A301" s="1"/>
      <c r="D301" s="5"/>
    </row>
    <row r="302" spans="1:4" x14ac:dyDescent="0.25">
      <c r="A302" s="1"/>
      <c r="D302" s="5"/>
    </row>
    <row r="303" spans="1:4" x14ac:dyDescent="0.25">
      <c r="A303" s="1"/>
      <c r="D303" s="5"/>
    </row>
    <row r="304" spans="1:4" x14ac:dyDescent="0.25">
      <c r="A304" s="1"/>
      <c r="D304" s="5"/>
    </row>
    <row r="305" spans="1:4" x14ac:dyDescent="0.25">
      <c r="A305" s="1"/>
      <c r="D305" s="5"/>
    </row>
    <row r="306" spans="1:4" x14ac:dyDescent="0.25">
      <c r="A306" s="1"/>
      <c r="D306" s="5"/>
    </row>
    <row r="307" spans="1:4" x14ac:dyDescent="0.25">
      <c r="A307" s="1"/>
      <c r="D307" s="5"/>
    </row>
    <row r="308" spans="1:4" x14ac:dyDescent="0.25">
      <c r="A308" s="1"/>
      <c r="D308" s="5"/>
    </row>
    <row r="309" spans="1:4" x14ac:dyDescent="0.25">
      <c r="A309" s="1"/>
      <c r="D309" s="5"/>
    </row>
    <row r="310" spans="1:4" x14ac:dyDescent="0.25">
      <c r="A310" s="1"/>
      <c r="D310" s="5"/>
    </row>
    <row r="311" spans="1:4" x14ac:dyDescent="0.25">
      <c r="A311" s="1"/>
      <c r="D311" s="5"/>
    </row>
    <row r="312" spans="1:4" x14ac:dyDescent="0.25">
      <c r="A312" s="1"/>
      <c r="D312" s="5"/>
    </row>
    <row r="313" spans="1:4" x14ac:dyDescent="0.25">
      <c r="A313" s="1"/>
      <c r="D313" s="5"/>
    </row>
    <row r="314" spans="1:4" x14ac:dyDescent="0.25">
      <c r="A314" s="1"/>
      <c r="D314" s="5"/>
    </row>
    <row r="315" spans="1:4" x14ac:dyDescent="0.25">
      <c r="A315" s="1"/>
      <c r="D315" s="5"/>
    </row>
    <row r="316" spans="1:4" x14ac:dyDescent="0.25">
      <c r="A316" s="1"/>
      <c r="D316" s="5"/>
    </row>
    <row r="317" spans="1:4" x14ac:dyDescent="0.25">
      <c r="A317" s="1"/>
      <c r="D317" s="5"/>
    </row>
    <row r="318" spans="1:4" x14ac:dyDescent="0.25">
      <c r="A318" s="1"/>
      <c r="D318" s="5"/>
    </row>
    <row r="319" spans="1:4" x14ac:dyDescent="0.25">
      <c r="A319" s="1"/>
      <c r="D319" s="5"/>
    </row>
    <row r="320" spans="1:4" x14ac:dyDescent="0.25">
      <c r="A320" s="1"/>
      <c r="D320" s="5"/>
    </row>
    <row r="321" spans="1:4" x14ac:dyDescent="0.25">
      <c r="A321" s="1"/>
      <c r="D321" s="5"/>
    </row>
    <row r="322" spans="1:4" x14ac:dyDescent="0.25">
      <c r="A322" s="1"/>
      <c r="D322" s="5"/>
    </row>
    <row r="323" spans="1:4" x14ac:dyDescent="0.25">
      <c r="A323" s="1"/>
      <c r="D323" s="5"/>
    </row>
    <row r="324" spans="1:4" x14ac:dyDescent="0.25">
      <c r="A324" s="1"/>
      <c r="D324" s="5"/>
    </row>
    <row r="325" spans="1:4" x14ac:dyDescent="0.25">
      <c r="A325" s="1"/>
      <c r="D325" s="5"/>
    </row>
    <row r="326" spans="1:4" x14ac:dyDescent="0.25">
      <c r="A326" s="1"/>
      <c r="D326" s="5"/>
    </row>
    <row r="327" spans="1:4" x14ac:dyDescent="0.25">
      <c r="A327" s="1"/>
      <c r="D327" s="5"/>
    </row>
    <row r="328" spans="1:4" x14ac:dyDescent="0.25">
      <c r="A328" s="1"/>
      <c r="D328" s="5"/>
    </row>
    <row r="329" spans="1:4" x14ac:dyDescent="0.25">
      <c r="A329" s="1"/>
      <c r="D329" s="5"/>
    </row>
    <row r="330" spans="1:4" x14ac:dyDescent="0.25">
      <c r="A330" s="1"/>
      <c r="D330" s="5"/>
    </row>
    <row r="331" spans="1:4" x14ac:dyDescent="0.25">
      <c r="A331" s="1"/>
      <c r="D331" s="5"/>
    </row>
    <row r="332" spans="1:4" x14ac:dyDescent="0.25">
      <c r="A332" s="1"/>
      <c r="D332" s="5"/>
    </row>
    <row r="333" spans="1:4" x14ac:dyDescent="0.25">
      <c r="A333" s="1"/>
      <c r="D333" s="5"/>
    </row>
    <row r="334" spans="1:4" x14ac:dyDescent="0.25">
      <c r="A334" s="1"/>
      <c r="D334" s="5"/>
    </row>
    <row r="335" spans="1:4" x14ac:dyDescent="0.25">
      <c r="A335" s="1"/>
      <c r="D335" s="5"/>
    </row>
    <row r="336" spans="1:4" x14ac:dyDescent="0.25">
      <c r="A336" s="1"/>
      <c r="D336" s="5"/>
    </row>
    <row r="337" spans="1:4" x14ac:dyDescent="0.25">
      <c r="A337" s="1"/>
      <c r="D337" s="5"/>
    </row>
    <row r="338" spans="1:4" x14ac:dyDescent="0.25">
      <c r="A338" s="1"/>
      <c r="D338" s="5"/>
    </row>
    <row r="339" spans="1:4" x14ac:dyDescent="0.25">
      <c r="A339" s="1"/>
      <c r="D339" s="5"/>
    </row>
    <row r="340" spans="1:4" x14ac:dyDescent="0.25">
      <c r="A340" s="1"/>
      <c r="D340" s="5"/>
    </row>
    <row r="341" spans="1:4" x14ac:dyDescent="0.25">
      <c r="A341" s="1"/>
      <c r="D341" s="5"/>
    </row>
    <row r="342" spans="1:4" x14ac:dyDescent="0.25">
      <c r="A342" s="1"/>
      <c r="D342" s="5"/>
    </row>
    <row r="343" spans="1:4" x14ac:dyDescent="0.25">
      <c r="A343" s="1"/>
      <c r="D343" s="5"/>
    </row>
    <row r="344" spans="1:4" x14ac:dyDescent="0.25">
      <c r="A344" s="1"/>
      <c r="D344" s="5"/>
    </row>
    <row r="345" spans="1:4" x14ac:dyDescent="0.25">
      <c r="A345" s="1"/>
      <c r="D345" s="5"/>
    </row>
    <row r="346" spans="1:4" x14ac:dyDescent="0.25">
      <c r="A346" s="1"/>
      <c r="D346" s="5"/>
    </row>
    <row r="347" spans="1:4" x14ac:dyDescent="0.25">
      <c r="A347" s="1"/>
      <c r="D347" s="5"/>
    </row>
    <row r="348" spans="1:4" x14ac:dyDescent="0.25">
      <c r="A348" s="1"/>
      <c r="D348" s="5"/>
    </row>
    <row r="349" spans="1:4" x14ac:dyDescent="0.25">
      <c r="A349" s="1"/>
      <c r="D349" s="5"/>
    </row>
    <row r="350" spans="1:4" x14ac:dyDescent="0.25">
      <c r="A350" s="1"/>
      <c r="D350" s="5"/>
    </row>
    <row r="351" spans="1:4" x14ac:dyDescent="0.25">
      <c r="A351" s="1"/>
      <c r="D351" s="5"/>
    </row>
    <row r="352" spans="1:4" x14ac:dyDescent="0.25">
      <c r="A352" s="1"/>
      <c r="D352" s="5"/>
    </row>
    <row r="353" spans="1:4" x14ac:dyDescent="0.25">
      <c r="A353" s="1"/>
      <c r="D353" s="5"/>
    </row>
    <row r="354" spans="1:4" x14ac:dyDescent="0.25">
      <c r="A354" s="1"/>
      <c r="D354" s="5"/>
    </row>
    <row r="355" spans="1:4" x14ac:dyDescent="0.25">
      <c r="A355" s="1"/>
      <c r="D355" s="5"/>
    </row>
    <row r="356" spans="1:4" x14ac:dyDescent="0.25">
      <c r="A356" s="1"/>
      <c r="D356" s="5"/>
    </row>
    <row r="357" spans="1:4" x14ac:dyDescent="0.25">
      <c r="A357" s="1"/>
      <c r="D357" s="5"/>
    </row>
    <row r="358" spans="1:4" x14ac:dyDescent="0.25">
      <c r="A358" s="1"/>
      <c r="D358" s="5"/>
    </row>
    <row r="359" spans="1:4" x14ac:dyDescent="0.25">
      <c r="A359" s="1"/>
      <c r="D359" s="5"/>
    </row>
    <row r="360" spans="1:4" x14ac:dyDescent="0.25">
      <c r="A360" s="1"/>
      <c r="D360" s="5"/>
    </row>
    <row r="361" spans="1:4" x14ac:dyDescent="0.25">
      <c r="A361" s="1"/>
      <c r="D361" s="5"/>
    </row>
    <row r="362" spans="1:4" x14ac:dyDescent="0.25">
      <c r="A362" s="1"/>
      <c r="D362" s="5"/>
    </row>
    <row r="363" spans="1:4" x14ac:dyDescent="0.25">
      <c r="A363" s="1"/>
      <c r="D363" s="5"/>
    </row>
    <row r="364" spans="1:4" x14ac:dyDescent="0.25">
      <c r="A364" s="1"/>
      <c r="D364" s="5"/>
    </row>
    <row r="365" spans="1:4" x14ac:dyDescent="0.25">
      <c r="A365" s="1"/>
      <c r="D365" s="5"/>
    </row>
    <row r="366" spans="1:4" x14ac:dyDescent="0.25">
      <c r="A366" s="1"/>
      <c r="D366" s="5"/>
    </row>
    <row r="367" spans="1:4" x14ac:dyDescent="0.25">
      <c r="A367" s="1"/>
      <c r="D367" s="5"/>
    </row>
    <row r="368" spans="1:4" x14ac:dyDescent="0.25">
      <c r="A368" s="1"/>
      <c r="D368" s="5"/>
    </row>
    <row r="369" spans="1:4" x14ac:dyDescent="0.25">
      <c r="A369" s="1"/>
      <c r="D369" s="5"/>
    </row>
    <row r="370" spans="1:4" x14ac:dyDescent="0.25">
      <c r="A370" s="1"/>
      <c r="D370" s="5"/>
    </row>
    <row r="371" spans="1:4" x14ac:dyDescent="0.25">
      <c r="A371" s="1"/>
      <c r="D371" s="5"/>
    </row>
    <row r="372" spans="1:4" x14ac:dyDescent="0.25">
      <c r="A372" s="1"/>
      <c r="D372" s="5"/>
    </row>
    <row r="373" spans="1:4" x14ac:dyDescent="0.25">
      <c r="A373" s="1"/>
      <c r="D373" s="5"/>
    </row>
    <row r="374" spans="1:4" x14ac:dyDescent="0.25">
      <c r="A374" s="1"/>
      <c r="D374" s="5"/>
    </row>
    <row r="375" spans="1:4" x14ac:dyDescent="0.25">
      <c r="A375" s="1"/>
      <c r="D375" s="5"/>
    </row>
    <row r="376" spans="1:4" x14ac:dyDescent="0.25">
      <c r="A376" s="1"/>
      <c r="D376" s="5"/>
    </row>
    <row r="377" spans="1:4" x14ac:dyDescent="0.25">
      <c r="A377" s="1"/>
      <c r="D377" s="5"/>
    </row>
    <row r="378" spans="1:4" x14ac:dyDescent="0.25">
      <c r="A378" s="1"/>
      <c r="D378" s="5"/>
    </row>
    <row r="379" spans="1:4" x14ac:dyDescent="0.25">
      <c r="A379" s="1"/>
      <c r="D379" s="5"/>
    </row>
    <row r="380" spans="1:4" x14ac:dyDescent="0.25">
      <c r="A380" s="1"/>
      <c r="D380" s="5"/>
    </row>
    <row r="381" spans="1:4" x14ac:dyDescent="0.25">
      <c r="A381" s="1"/>
      <c r="D381" s="5"/>
    </row>
    <row r="382" spans="1:4" x14ac:dyDescent="0.25">
      <c r="A382" s="1"/>
      <c r="D382" s="5"/>
    </row>
    <row r="383" spans="1:4" x14ac:dyDescent="0.25">
      <c r="A383" s="1"/>
      <c r="D383" s="5"/>
    </row>
    <row r="384" spans="1:4" x14ac:dyDescent="0.25">
      <c r="A384" s="1"/>
      <c r="D384" s="5"/>
    </row>
    <row r="385" spans="1:4" x14ac:dyDescent="0.25">
      <c r="A385" s="1"/>
      <c r="D385" s="5"/>
    </row>
    <row r="386" spans="1:4" x14ac:dyDescent="0.25">
      <c r="A386" s="1"/>
      <c r="D386" s="5"/>
    </row>
    <row r="387" spans="1:4" x14ac:dyDescent="0.25">
      <c r="A387" s="1"/>
      <c r="D387" s="5"/>
    </row>
    <row r="388" spans="1:4" x14ac:dyDescent="0.25">
      <c r="A388" s="1"/>
      <c r="D388" s="5"/>
    </row>
    <row r="389" spans="1:4" x14ac:dyDescent="0.25">
      <c r="A389" s="1"/>
      <c r="D389" s="5"/>
    </row>
    <row r="390" spans="1:4" x14ac:dyDescent="0.25">
      <c r="A390" s="1"/>
      <c r="D390" s="5"/>
    </row>
    <row r="391" spans="1:4" x14ac:dyDescent="0.25">
      <c r="A391" s="1"/>
      <c r="D391" s="5"/>
    </row>
    <row r="392" spans="1:4" x14ac:dyDescent="0.25">
      <c r="A392" s="1"/>
      <c r="D392" s="5"/>
    </row>
    <row r="393" spans="1:4" x14ac:dyDescent="0.25">
      <c r="A393" s="1"/>
      <c r="D393" s="5"/>
    </row>
    <row r="394" spans="1:4" x14ac:dyDescent="0.25">
      <c r="A394" s="1"/>
      <c r="D394" s="5"/>
    </row>
    <row r="395" spans="1:4" x14ac:dyDescent="0.25">
      <c r="A395" s="1"/>
      <c r="D395" s="5"/>
    </row>
    <row r="396" spans="1:4" x14ac:dyDescent="0.25">
      <c r="A396" s="1"/>
      <c r="D396" s="5"/>
    </row>
    <row r="397" spans="1:4" x14ac:dyDescent="0.25">
      <c r="A397" s="1"/>
      <c r="D397" s="5"/>
    </row>
    <row r="398" spans="1:4" x14ac:dyDescent="0.25">
      <c r="A398" s="1"/>
      <c r="D398" s="5"/>
    </row>
    <row r="399" spans="1:4" x14ac:dyDescent="0.25">
      <c r="A399" s="1"/>
      <c r="D399" s="5"/>
    </row>
    <row r="400" spans="1:4" x14ac:dyDescent="0.25">
      <c r="A400" s="1"/>
      <c r="D400" s="5"/>
    </row>
    <row r="401" spans="1:4" x14ac:dyDescent="0.25">
      <c r="A401" s="1"/>
      <c r="D401" s="5"/>
    </row>
    <row r="402" spans="1:4" x14ac:dyDescent="0.25">
      <c r="A402" s="1"/>
      <c r="D402" s="5"/>
    </row>
    <row r="403" spans="1:4" x14ac:dyDescent="0.25">
      <c r="A403" s="1"/>
      <c r="D403" s="5"/>
    </row>
    <row r="404" spans="1:4" x14ac:dyDescent="0.25">
      <c r="A404" s="1"/>
      <c r="D404" s="5"/>
    </row>
    <row r="405" spans="1:4" x14ac:dyDescent="0.25">
      <c r="A405" s="1"/>
      <c r="D405" s="5"/>
    </row>
    <row r="406" spans="1:4" x14ac:dyDescent="0.25">
      <c r="A406" s="1"/>
      <c r="D406" s="5"/>
    </row>
    <row r="407" spans="1:4" x14ac:dyDescent="0.25">
      <c r="A407" s="1"/>
      <c r="D407" s="5"/>
    </row>
    <row r="408" spans="1:4" x14ac:dyDescent="0.25">
      <c r="A408" s="1"/>
      <c r="D408" s="5"/>
    </row>
    <row r="409" spans="1:4" x14ac:dyDescent="0.25">
      <c r="A409" s="1"/>
      <c r="D409" s="5"/>
    </row>
    <row r="410" spans="1:4" x14ac:dyDescent="0.25">
      <c r="A410" s="1"/>
      <c r="D410" s="5"/>
    </row>
    <row r="411" spans="1:4" x14ac:dyDescent="0.25">
      <c r="A411" s="1"/>
      <c r="D411" s="5"/>
    </row>
    <row r="412" spans="1:4" x14ac:dyDescent="0.25">
      <c r="A412" s="1"/>
      <c r="D412" s="5"/>
    </row>
    <row r="413" spans="1:4" x14ac:dyDescent="0.25">
      <c r="A413" s="1"/>
      <c r="D413" s="5"/>
    </row>
    <row r="414" spans="1:4" x14ac:dyDescent="0.25">
      <c r="A414" s="1"/>
      <c r="D414" s="5"/>
    </row>
    <row r="415" spans="1:4" x14ac:dyDescent="0.25">
      <c r="A415" s="1"/>
      <c r="D415" s="5"/>
    </row>
    <row r="416" spans="1:4" x14ac:dyDescent="0.25">
      <c r="A416" s="1"/>
      <c r="D416" s="5"/>
    </row>
    <row r="417" spans="1:4" x14ac:dyDescent="0.25">
      <c r="A417" s="1"/>
      <c r="D417" s="5"/>
    </row>
    <row r="418" spans="1:4" x14ac:dyDescent="0.25">
      <c r="A418" s="1"/>
      <c r="D418" s="5"/>
    </row>
    <row r="419" spans="1:4" x14ac:dyDescent="0.25">
      <c r="A419" s="1"/>
      <c r="D419" s="5"/>
    </row>
    <row r="420" spans="1:4" x14ac:dyDescent="0.25">
      <c r="A420" s="1"/>
      <c r="D420" s="5"/>
    </row>
    <row r="421" spans="1:4" x14ac:dyDescent="0.25">
      <c r="A421" s="1"/>
      <c r="D421" s="5"/>
    </row>
    <row r="422" spans="1:4" x14ac:dyDescent="0.25">
      <c r="A422" s="1"/>
      <c r="D422" s="5"/>
    </row>
    <row r="423" spans="1:4" x14ac:dyDescent="0.25">
      <c r="A423" s="1"/>
      <c r="D423" s="5"/>
    </row>
    <row r="424" spans="1:4" x14ac:dyDescent="0.25">
      <c r="A424" s="1"/>
      <c r="D424" s="5"/>
    </row>
    <row r="425" spans="1:4" x14ac:dyDescent="0.25">
      <c r="A425" s="1"/>
      <c r="D425" s="5"/>
    </row>
    <row r="426" spans="1:4" x14ac:dyDescent="0.25">
      <c r="A426" s="1"/>
      <c r="D426" s="5"/>
    </row>
    <row r="427" spans="1:4" x14ac:dyDescent="0.25">
      <c r="A427" s="1"/>
      <c r="D427" s="5"/>
    </row>
    <row r="428" spans="1:4" x14ac:dyDescent="0.25">
      <c r="A428" s="1"/>
      <c r="D428" s="5"/>
    </row>
    <row r="429" spans="1:4" x14ac:dyDescent="0.25">
      <c r="A429" s="1"/>
      <c r="D429" s="5"/>
    </row>
    <row r="430" spans="1:4" x14ac:dyDescent="0.25">
      <c r="A430" s="1"/>
      <c r="D430" s="5"/>
    </row>
    <row r="431" spans="1:4" x14ac:dyDescent="0.25">
      <c r="A431" s="1"/>
      <c r="D431" s="5"/>
    </row>
    <row r="432" spans="1:4" x14ac:dyDescent="0.25">
      <c r="A432" s="1"/>
      <c r="D432" s="5"/>
    </row>
    <row r="433" spans="1:4" x14ac:dyDescent="0.25">
      <c r="A433" s="1"/>
      <c r="D433" s="5"/>
    </row>
    <row r="434" spans="1:4" x14ac:dyDescent="0.25">
      <c r="A434" s="1"/>
      <c r="D434" s="5"/>
    </row>
    <row r="435" spans="1:4" x14ac:dyDescent="0.25">
      <c r="A435" s="1"/>
      <c r="D435" s="5"/>
    </row>
    <row r="436" spans="1:4" x14ac:dyDescent="0.25">
      <c r="A436" s="1"/>
      <c r="D436" s="5"/>
    </row>
    <row r="437" spans="1:4" x14ac:dyDescent="0.25">
      <c r="A437" s="1"/>
      <c r="D437" s="5"/>
    </row>
    <row r="438" spans="1:4" x14ac:dyDescent="0.25">
      <c r="A438" s="1"/>
      <c r="D438" s="5"/>
    </row>
    <row r="439" spans="1:4" x14ac:dyDescent="0.25">
      <c r="A439" s="1"/>
      <c r="D439" s="5"/>
    </row>
    <row r="440" spans="1:4" x14ac:dyDescent="0.25">
      <c r="A440" s="1"/>
      <c r="D440" s="5"/>
    </row>
    <row r="441" spans="1:4" x14ac:dyDescent="0.25">
      <c r="A441" s="1"/>
      <c r="D441" s="5"/>
    </row>
    <row r="442" spans="1:4" x14ac:dyDescent="0.25">
      <c r="A442" s="1"/>
      <c r="D442" s="5"/>
    </row>
    <row r="443" spans="1:4" x14ac:dyDescent="0.25">
      <c r="A443" s="1"/>
      <c r="D443" s="5"/>
    </row>
    <row r="444" spans="1:4" x14ac:dyDescent="0.25">
      <c r="A444" s="1"/>
      <c r="D444" s="5"/>
    </row>
    <row r="445" spans="1:4" x14ac:dyDescent="0.25">
      <c r="A445" s="1"/>
      <c r="D445" s="5"/>
    </row>
    <row r="446" spans="1:4" x14ac:dyDescent="0.25">
      <c r="A446" s="1"/>
      <c r="D446" s="5"/>
    </row>
    <row r="447" spans="1:4" x14ac:dyDescent="0.25">
      <c r="A447" s="1"/>
      <c r="D447" s="5"/>
    </row>
    <row r="448" spans="1:4" x14ac:dyDescent="0.25">
      <c r="A448" s="1"/>
      <c r="D448" s="5"/>
    </row>
    <row r="449" spans="1:4" x14ac:dyDescent="0.25">
      <c r="A449" s="1"/>
      <c r="D449" s="5"/>
    </row>
    <row r="450" spans="1:4" x14ac:dyDescent="0.25">
      <c r="A450" s="1"/>
      <c r="D450" s="5"/>
    </row>
    <row r="451" spans="1:4" x14ac:dyDescent="0.25">
      <c r="A451" s="1"/>
      <c r="D451" s="5"/>
    </row>
    <row r="452" spans="1:4" x14ac:dyDescent="0.25">
      <c r="A452" s="1"/>
      <c r="D452" s="5"/>
    </row>
    <row r="453" spans="1:4" x14ac:dyDescent="0.25">
      <c r="A453" s="1"/>
      <c r="D453" s="5"/>
    </row>
    <row r="454" spans="1:4" x14ac:dyDescent="0.25">
      <c r="A454" s="1"/>
      <c r="D454" s="5"/>
    </row>
    <row r="455" spans="1:4" x14ac:dyDescent="0.25">
      <c r="A455" s="1"/>
      <c r="D455" s="5"/>
    </row>
    <row r="456" spans="1:4" x14ac:dyDescent="0.25">
      <c r="A456" s="1"/>
      <c r="D456" s="5"/>
    </row>
    <row r="457" spans="1:4" x14ac:dyDescent="0.25">
      <c r="A457" s="1"/>
      <c r="D457" s="5"/>
    </row>
    <row r="458" spans="1:4" x14ac:dyDescent="0.25">
      <c r="A458" s="1"/>
      <c r="D458" s="5"/>
    </row>
    <row r="459" spans="1:4" x14ac:dyDescent="0.25">
      <c r="A459" s="1"/>
      <c r="D459" s="5"/>
    </row>
    <row r="460" spans="1:4" x14ac:dyDescent="0.25">
      <c r="A460" s="1"/>
      <c r="D460" s="5"/>
    </row>
    <row r="461" spans="1:4" x14ac:dyDescent="0.25">
      <c r="A461" s="1"/>
      <c r="D461" s="5"/>
    </row>
    <row r="462" spans="1:4" x14ac:dyDescent="0.25">
      <c r="A462" s="1"/>
      <c r="D462" s="5"/>
    </row>
    <row r="463" spans="1:4" x14ac:dyDescent="0.25">
      <c r="A463" s="1"/>
      <c r="D463" s="5"/>
    </row>
    <row r="464" spans="1:4" x14ac:dyDescent="0.25">
      <c r="A464" s="1"/>
      <c r="D464" s="5"/>
    </row>
    <row r="465" spans="1:4" x14ac:dyDescent="0.25">
      <c r="A465" s="1"/>
      <c r="D465" s="5"/>
    </row>
    <row r="466" spans="1:4" x14ac:dyDescent="0.25">
      <c r="A466" s="1"/>
      <c r="D466" s="5"/>
    </row>
    <row r="467" spans="1:4" x14ac:dyDescent="0.25">
      <c r="A467" s="1"/>
      <c r="D467" s="5"/>
    </row>
    <row r="468" spans="1:4" x14ac:dyDescent="0.25">
      <c r="A468" s="1"/>
      <c r="D468" s="5"/>
    </row>
    <row r="469" spans="1:4" x14ac:dyDescent="0.25">
      <c r="A469" s="1"/>
      <c r="D469" s="5"/>
    </row>
    <row r="470" spans="1:4" x14ac:dyDescent="0.25">
      <c r="A470" s="1"/>
      <c r="D470" s="5"/>
    </row>
    <row r="471" spans="1:4" x14ac:dyDescent="0.25">
      <c r="A471" s="1"/>
      <c r="D471" s="5"/>
    </row>
    <row r="472" spans="1:4" x14ac:dyDescent="0.25">
      <c r="A472" s="1"/>
      <c r="D472" s="5"/>
    </row>
    <row r="473" spans="1:4" x14ac:dyDescent="0.25">
      <c r="A473" s="1"/>
      <c r="D473" s="5"/>
    </row>
    <row r="474" spans="1:4" x14ac:dyDescent="0.25">
      <c r="A474" s="1"/>
      <c r="D474" s="5"/>
    </row>
    <row r="475" spans="1:4" x14ac:dyDescent="0.25">
      <c r="A475" s="1"/>
      <c r="D475" s="5"/>
    </row>
    <row r="476" spans="1:4" x14ac:dyDescent="0.25">
      <c r="A476" s="1"/>
      <c r="D476" s="5"/>
    </row>
    <row r="477" spans="1:4" x14ac:dyDescent="0.25">
      <c r="A477" s="1"/>
      <c r="D477" s="5"/>
    </row>
    <row r="478" spans="1:4" x14ac:dyDescent="0.25">
      <c r="A478" s="1"/>
      <c r="D478" s="5"/>
    </row>
    <row r="479" spans="1:4" x14ac:dyDescent="0.25">
      <c r="A479" s="1"/>
      <c r="D479" s="5"/>
    </row>
    <row r="480" spans="1:4" x14ac:dyDescent="0.25">
      <c r="A480" s="1"/>
      <c r="D480" s="5"/>
    </row>
    <row r="481" spans="1:4" x14ac:dyDescent="0.25">
      <c r="A481" s="1"/>
      <c r="D481" s="5"/>
    </row>
    <row r="482" spans="1:4" x14ac:dyDescent="0.25">
      <c r="A482" s="1"/>
      <c r="D482" s="5"/>
    </row>
    <row r="483" spans="1:4" x14ac:dyDescent="0.25">
      <c r="A483" s="1"/>
      <c r="D483" s="5"/>
    </row>
    <row r="484" spans="1:4" x14ac:dyDescent="0.25">
      <c r="A484" s="1"/>
      <c r="D484" s="5"/>
    </row>
    <row r="485" spans="1:4" x14ac:dyDescent="0.25">
      <c r="A485" s="1"/>
      <c r="D485" s="5"/>
    </row>
    <row r="486" spans="1:4" x14ac:dyDescent="0.25">
      <c r="A486" s="1"/>
      <c r="D486" s="5"/>
    </row>
    <row r="487" spans="1:4" x14ac:dyDescent="0.25">
      <c r="A487" s="1"/>
      <c r="D487" s="5"/>
    </row>
    <row r="488" spans="1:4" x14ac:dyDescent="0.25">
      <c r="A488" s="1"/>
      <c r="D488" s="5"/>
    </row>
    <row r="489" spans="1:4" x14ac:dyDescent="0.25">
      <c r="A489" s="1"/>
      <c r="D489" s="5"/>
    </row>
    <row r="490" spans="1:4" x14ac:dyDescent="0.25">
      <c r="A490" s="1"/>
      <c r="D490" s="5"/>
    </row>
    <row r="491" spans="1:4" x14ac:dyDescent="0.25">
      <c r="A491" s="1"/>
      <c r="D491" s="5"/>
    </row>
    <row r="492" spans="1:4" x14ac:dyDescent="0.25">
      <c r="A492" s="1"/>
      <c r="D492" s="5"/>
    </row>
    <row r="493" spans="1:4" x14ac:dyDescent="0.25">
      <c r="A493" s="1"/>
      <c r="D493" s="5"/>
    </row>
    <row r="494" spans="1:4" x14ac:dyDescent="0.25">
      <c r="A494" s="1"/>
      <c r="D494" s="5"/>
    </row>
    <row r="495" spans="1:4" x14ac:dyDescent="0.25">
      <c r="A495" s="1"/>
      <c r="D495" s="5"/>
    </row>
    <row r="496" spans="1:4" x14ac:dyDescent="0.25">
      <c r="A496" s="1"/>
      <c r="D496" s="5"/>
    </row>
    <row r="497" spans="1:4" x14ac:dyDescent="0.25">
      <c r="A497" s="1"/>
      <c r="D497" s="5"/>
    </row>
    <row r="498" spans="1:4" x14ac:dyDescent="0.25">
      <c r="A498" s="1"/>
      <c r="D498" s="5"/>
    </row>
    <row r="499" spans="1:4" x14ac:dyDescent="0.25">
      <c r="A499" s="1"/>
      <c r="D499" s="5"/>
    </row>
    <row r="500" spans="1:4" x14ac:dyDescent="0.25">
      <c r="A500" s="1"/>
      <c r="D500" s="5"/>
    </row>
    <row r="501" spans="1:4" x14ac:dyDescent="0.25">
      <c r="A501" s="1"/>
      <c r="D501" s="5"/>
    </row>
    <row r="502" spans="1:4" x14ac:dyDescent="0.25">
      <c r="A502" s="1"/>
      <c r="D502" s="5"/>
    </row>
    <row r="503" spans="1:4" x14ac:dyDescent="0.25">
      <c r="A503" s="1"/>
      <c r="D503" s="5"/>
    </row>
    <row r="504" spans="1:4" x14ac:dyDescent="0.25">
      <c r="A504" s="1"/>
      <c r="D504" s="5"/>
    </row>
    <row r="505" spans="1:4" x14ac:dyDescent="0.25">
      <c r="A505" s="1"/>
      <c r="D505" s="5"/>
    </row>
    <row r="506" spans="1:4" x14ac:dyDescent="0.25">
      <c r="A506" s="1"/>
      <c r="D506" s="5"/>
    </row>
    <row r="507" spans="1:4" x14ac:dyDescent="0.25">
      <c r="A507" s="1"/>
      <c r="D507" s="5"/>
    </row>
    <row r="508" spans="1:4" x14ac:dyDescent="0.25">
      <c r="A508" s="1"/>
      <c r="D508" s="5"/>
    </row>
    <row r="509" spans="1:4" x14ac:dyDescent="0.25">
      <c r="A509" s="1"/>
      <c r="D509" s="5"/>
    </row>
    <row r="510" spans="1:4" x14ac:dyDescent="0.25">
      <c r="A510" s="1"/>
      <c r="D510" s="5"/>
    </row>
    <row r="511" spans="1:4" x14ac:dyDescent="0.25">
      <c r="A511" s="1"/>
      <c r="D511" s="5"/>
    </row>
    <row r="512" spans="1:4" x14ac:dyDescent="0.25">
      <c r="A512" s="1"/>
      <c r="D512" s="5"/>
    </row>
    <row r="513" spans="1:4" x14ac:dyDescent="0.25">
      <c r="A513" s="1"/>
      <c r="D513" s="5"/>
    </row>
    <row r="514" spans="1:4" x14ac:dyDescent="0.25">
      <c r="A514" s="1"/>
      <c r="D514" s="5"/>
    </row>
    <row r="515" spans="1:4" x14ac:dyDescent="0.25">
      <c r="A515" s="1"/>
      <c r="D515" s="5"/>
    </row>
    <row r="516" spans="1:4" x14ac:dyDescent="0.25">
      <c r="A516" s="1"/>
      <c r="D516" s="5"/>
    </row>
    <row r="517" spans="1:4" x14ac:dyDescent="0.25">
      <c r="A517" s="1"/>
      <c r="D517" s="5"/>
    </row>
    <row r="518" spans="1:4" x14ac:dyDescent="0.25">
      <c r="A518" s="1"/>
      <c r="D518" s="5"/>
    </row>
    <row r="519" spans="1:4" x14ac:dyDescent="0.25">
      <c r="A519" s="1"/>
      <c r="D519" s="5"/>
    </row>
    <row r="520" spans="1:4" x14ac:dyDescent="0.25">
      <c r="A520" s="1"/>
      <c r="D520" s="5"/>
    </row>
    <row r="521" spans="1:4" x14ac:dyDescent="0.25">
      <c r="A521" s="1"/>
      <c r="D521" s="5"/>
    </row>
    <row r="522" spans="1:4" x14ac:dyDescent="0.25">
      <c r="A522" s="1"/>
      <c r="D522" s="5"/>
    </row>
    <row r="523" spans="1:4" x14ac:dyDescent="0.25">
      <c r="A523" s="1"/>
      <c r="D523" s="5"/>
    </row>
    <row r="524" spans="1:4" x14ac:dyDescent="0.25">
      <c r="A524" s="1"/>
      <c r="D524" s="5"/>
    </row>
    <row r="525" spans="1:4" x14ac:dyDescent="0.25">
      <c r="A525" s="1"/>
      <c r="D525" s="5"/>
    </row>
    <row r="526" spans="1:4" x14ac:dyDescent="0.25">
      <c r="A526" s="1"/>
      <c r="D526" s="5"/>
    </row>
    <row r="527" spans="1:4" x14ac:dyDescent="0.25">
      <c r="A527" s="1"/>
      <c r="D527" s="5"/>
    </row>
    <row r="528" spans="1:4" x14ac:dyDescent="0.25">
      <c r="A528" s="1"/>
      <c r="D528" s="5"/>
    </row>
    <row r="529" spans="1:4" x14ac:dyDescent="0.25">
      <c r="A529" s="1"/>
      <c r="D529" s="5"/>
    </row>
    <row r="530" spans="1:4" x14ac:dyDescent="0.25">
      <c r="A530" s="1"/>
      <c r="D530" s="5"/>
    </row>
    <row r="531" spans="1:4" x14ac:dyDescent="0.25">
      <c r="A531" s="1"/>
      <c r="D531" s="5"/>
    </row>
    <row r="532" spans="1:4" x14ac:dyDescent="0.25">
      <c r="A532" s="1"/>
      <c r="D532" s="5"/>
    </row>
    <row r="533" spans="1:4" x14ac:dyDescent="0.25">
      <c r="A533" s="1"/>
      <c r="D533" s="5"/>
    </row>
    <row r="534" spans="1:4" x14ac:dyDescent="0.25">
      <c r="A534" s="1"/>
      <c r="D534" s="5"/>
    </row>
    <row r="535" spans="1:4" x14ac:dyDescent="0.25">
      <c r="A535" s="1"/>
      <c r="D535" s="5"/>
    </row>
    <row r="536" spans="1:4" x14ac:dyDescent="0.25">
      <c r="A536" s="1"/>
      <c r="D536" s="5"/>
    </row>
    <row r="537" spans="1:4" x14ac:dyDescent="0.25">
      <c r="A537" s="1"/>
      <c r="D537" s="5"/>
    </row>
    <row r="538" spans="1:4" x14ac:dyDescent="0.25">
      <c r="A538" s="1"/>
      <c r="D538" s="5"/>
    </row>
    <row r="539" spans="1:4" x14ac:dyDescent="0.25">
      <c r="A539" s="1"/>
      <c r="D539" s="5"/>
    </row>
    <row r="540" spans="1:4" x14ac:dyDescent="0.25">
      <c r="A540" s="1"/>
      <c r="D540" s="5"/>
    </row>
    <row r="541" spans="1:4" x14ac:dyDescent="0.25">
      <c r="A541" s="1"/>
      <c r="D541" s="5"/>
    </row>
    <row r="542" spans="1:4" x14ac:dyDescent="0.25">
      <c r="A542" s="1"/>
      <c r="D542" s="5"/>
    </row>
    <row r="543" spans="1:4" x14ac:dyDescent="0.25">
      <c r="A543" s="1"/>
      <c r="D543" s="5"/>
    </row>
    <row r="544" spans="1:4" x14ac:dyDescent="0.25">
      <c r="A544" s="1"/>
      <c r="D544" s="5"/>
    </row>
    <row r="545" spans="1:4" x14ac:dyDescent="0.25">
      <c r="A545" s="1"/>
      <c r="D545" s="5"/>
    </row>
    <row r="546" spans="1:4" x14ac:dyDescent="0.25">
      <c r="A546" s="1"/>
      <c r="D546" s="5"/>
    </row>
    <row r="547" spans="1:4" x14ac:dyDescent="0.25">
      <c r="A547" s="1"/>
      <c r="D547" s="5"/>
    </row>
    <row r="548" spans="1:4" x14ac:dyDescent="0.25">
      <c r="A548" s="1"/>
      <c r="D548" s="5"/>
    </row>
    <row r="549" spans="1:4" x14ac:dyDescent="0.25">
      <c r="A549" s="1"/>
      <c r="D549" s="5"/>
    </row>
    <row r="550" spans="1:4" x14ac:dyDescent="0.25">
      <c r="A550" s="1"/>
      <c r="D550" s="5"/>
    </row>
    <row r="551" spans="1:4" x14ac:dyDescent="0.25">
      <c r="A551" s="1"/>
      <c r="D551" s="5"/>
    </row>
    <row r="552" spans="1:4" x14ac:dyDescent="0.25">
      <c r="A552" s="1"/>
      <c r="D552" s="5"/>
    </row>
    <row r="553" spans="1:4" x14ac:dyDescent="0.25">
      <c r="A553" s="1"/>
      <c r="D553" s="5"/>
    </row>
    <row r="554" spans="1:4" x14ac:dyDescent="0.25">
      <c r="A554" s="1"/>
      <c r="D554" s="5"/>
    </row>
    <row r="555" spans="1:4" x14ac:dyDescent="0.25">
      <c r="A555" s="1"/>
      <c r="D555" s="5"/>
    </row>
    <row r="556" spans="1:4" x14ac:dyDescent="0.25">
      <c r="A556" s="1"/>
      <c r="D556" s="5"/>
    </row>
    <row r="557" spans="1:4" x14ac:dyDescent="0.25">
      <c r="A557" s="1"/>
      <c r="D557" s="5"/>
    </row>
    <row r="558" spans="1:4" x14ac:dyDescent="0.25">
      <c r="A558" s="1"/>
      <c r="D558" s="5"/>
    </row>
    <row r="559" spans="1:4" x14ac:dyDescent="0.25">
      <c r="A559" s="1"/>
      <c r="D559" s="5"/>
    </row>
    <row r="560" spans="1:4" x14ac:dyDescent="0.25">
      <c r="A560" s="1"/>
      <c r="D560" s="5"/>
    </row>
    <row r="561" spans="1:4" x14ac:dyDescent="0.25">
      <c r="A561" s="1"/>
      <c r="D561" s="5"/>
    </row>
    <row r="562" spans="1:4" x14ac:dyDescent="0.25">
      <c r="A562" s="1"/>
      <c r="D562" s="5"/>
    </row>
    <row r="563" spans="1:4" x14ac:dyDescent="0.25">
      <c r="A563" s="1"/>
      <c r="D563" s="5"/>
    </row>
    <row r="564" spans="1:4" x14ac:dyDescent="0.25">
      <c r="A564" s="1"/>
      <c r="D564" s="5"/>
    </row>
    <row r="565" spans="1:4" x14ac:dyDescent="0.25">
      <c r="A565" s="1"/>
      <c r="D565" s="5"/>
    </row>
    <row r="566" spans="1:4" x14ac:dyDescent="0.25">
      <c r="A566" s="1"/>
      <c r="D566" s="5"/>
    </row>
    <row r="567" spans="1:4" x14ac:dyDescent="0.25">
      <c r="A567" s="1"/>
      <c r="D567" s="5"/>
    </row>
    <row r="568" spans="1:4" x14ac:dyDescent="0.25">
      <c r="A568" s="1"/>
      <c r="D568" s="5"/>
    </row>
    <row r="569" spans="1:4" x14ac:dyDescent="0.25">
      <c r="A569" s="1"/>
      <c r="D569" s="5"/>
    </row>
    <row r="570" spans="1:4" x14ac:dyDescent="0.25">
      <c r="A570" s="1"/>
      <c r="D570" s="5"/>
    </row>
    <row r="571" spans="1:4" x14ac:dyDescent="0.25">
      <c r="A571" s="1"/>
      <c r="D571" s="5"/>
    </row>
    <row r="572" spans="1:4" x14ac:dyDescent="0.25">
      <c r="A572" s="1"/>
      <c r="D572" s="5"/>
    </row>
    <row r="573" spans="1:4" x14ac:dyDescent="0.25">
      <c r="A573" s="1"/>
      <c r="D573" s="5"/>
    </row>
    <row r="574" spans="1:4" x14ac:dyDescent="0.25">
      <c r="A574" s="1"/>
      <c r="D574" s="5"/>
    </row>
    <row r="575" spans="1:4" x14ac:dyDescent="0.25">
      <c r="A575" s="1"/>
      <c r="D575" s="5"/>
    </row>
    <row r="576" spans="1:4" x14ac:dyDescent="0.25">
      <c r="A576" s="1"/>
      <c r="D576" s="5"/>
    </row>
    <row r="577" spans="1:4" x14ac:dyDescent="0.25">
      <c r="A577" s="1"/>
      <c r="D577" s="5"/>
    </row>
    <row r="578" spans="1:4" x14ac:dyDescent="0.25">
      <c r="A578" s="1"/>
      <c r="D578" s="5"/>
    </row>
    <row r="579" spans="1:4" x14ac:dyDescent="0.25">
      <c r="A579" s="1"/>
      <c r="D579" s="5"/>
    </row>
    <row r="580" spans="1:4" x14ac:dyDescent="0.25">
      <c r="A580" s="1"/>
      <c r="D580" s="5"/>
    </row>
    <row r="581" spans="1:4" x14ac:dyDescent="0.25">
      <c r="A581" s="1"/>
      <c r="D581" s="5"/>
    </row>
    <row r="582" spans="1:4" x14ac:dyDescent="0.25">
      <c r="A582" s="1"/>
      <c r="D582" s="5"/>
    </row>
    <row r="583" spans="1:4" x14ac:dyDescent="0.25">
      <c r="A583" s="1"/>
      <c r="D583" s="5"/>
    </row>
    <row r="584" spans="1:4" x14ac:dyDescent="0.25">
      <c r="A584" s="1"/>
      <c r="D584" s="5"/>
    </row>
    <row r="585" spans="1:4" x14ac:dyDescent="0.25">
      <c r="A585" s="1"/>
      <c r="D585" s="5"/>
    </row>
    <row r="586" spans="1:4" x14ac:dyDescent="0.25">
      <c r="A586" s="1"/>
      <c r="D586" s="5"/>
    </row>
    <row r="587" spans="1:4" x14ac:dyDescent="0.25">
      <c r="A587" s="1"/>
      <c r="D587" s="5"/>
    </row>
    <row r="588" spans="1:4" x14ac:dyDescent="0.25">
      <c r="A588" s="1"/>
      <c r="D588" s="5"/>
    </row>
    <row r="589" spans="1:4" x14ac:dyDescent="0.25">
      <c r="A589" s="1"/>
      <c r="D589" s="5"/>
    </row>
    <row r="590" spans="1:4" x14ac:dyDescent="0.25">
      <c r="A590" s="1"/>
      <c r="D590" s="5"/>
    </row>
    <row r="591" spans="1:4" x14ac:dyDescent="0.25">
      <c r="A591" s="1"/>
      <c r="D591" s="5"/>
    </row>
    <row r="592" spans="1:4" x14ac:dyDescent="0.25">
      <c r="A592" s="1"/>
      <c r="D592" s="5"/>
    </row>
    <row r="593" spans="1:4" x14ac:dyDescent="0.25">
      <c r="A593" s="1"/>
      <c r="D593" s="5"/>
    </row>
    <row r="594" spans="1:4" x14ac:dyDescent="0.25">
      <c r="A594" s="1"/>
      <c r="D594" s="5"/>
    </row>
    <row r="595" spans="1:4" x14ac:dyDescent="0.25">
      <c r="A595" s="1"/>
      <c r="D595" s="5"/>
    </row>
    <row r="596" spans="1:4" x14ac:dyDescent="0.25">
      <c r="A596" s="1"/>
      <c r="D596" s="5"/>
    </row>
    <row r="597" spans="1:4" x14ac:dyDescent="0.25">
      <c r="A597" s="1"/>
      <c r="D597" s="5"/>
    </row>
    <row r="598" spans="1:4" x14ac:dyDescent="0.25">
      <c r="A598" s="1"/>
      <c r="D598" s="5"/>
    </row>
    <row r="599" spans="1:4" x14ac:dyDescent="0.25">
      <c r="A599" s="1"/>
      <c r="D599" s="5"/>
    </row>
    <row r="600" spans="1:4" x14ac:dyDescent="0.25">
      <c r="A600" s="1"/>
      <c r="D600" s="5"/>
    </row>
    <row r="601" spans="1:4" x14ac:dyDescent="0.25">
      <c r="A601" s="1"/>
      <c r="D601" s="5"/>
    </row>
    <row r="602" spans="1:4" x14ac:dyDescent="0.25">
      <c r="A602" s="1"/>
      <c r="D602" s="5"/>
    </row>
    <row r="603" spans="1:4" x14ac:dyDescent="0.25">
      <c r="A603" s="1"/>
      <c r="D603" s="5"/>
    </row>
    <row r="604" spans="1:4" x14ac:dyDescent="0.25">
      <c r="A604" s="1"/>
      <c r="D604" s="5"/>
    </row>
    <row r="605" spans="1:4" x14ac:dyDescent="0.25">
      <c r="A605" s="1"/>
      <c r="D605" s="5"/>
    </row>
    <row r="606" spans="1:4" x14ac:dyDescent="0.25">
      <c r="A606" s="1"/>
      <c r="D606" s="5"/>
    </row>
    <row r="607" spans="1:4" x14ac:dyDescent="0.25">
      <c r="A607" s="1"/>
      <c r="D607" s="5"/>
    </row>
    <row r="608" spans="1:4" x14ac:dyDescent="0.25">
      <c r="A608" s="1"/>
      <c r="D608" s="5"/>
    </row>
    <row r="609" spans="1:4" x14ac:dyDescent="0.25">
      <c r="A609" s="1"/>
      <c r="D609" s="5"/>
    </row>
    <row r="610" spans="1:4" x14ac:dyDescent="0.25">
      <c r="A610" s="1"/>
      <c r="D610" s="5"/>
    </row>
    <row r="611" spans="1:4" x14ac:dyDescent="0.25">
      <c r="A611" s="1"/>
      <c r="D611" s="5"/>
    </row>
    <row r="612" spans="1:4" x14ac:dyDescent="0.25">
      <c r="A612" s="1"/>
      <c r="D612" s="5"/>
    </row>
    <row r="613" spans="1:4" x14ac:dyDescent="0.25">
      <c r="A613" s="1"/>
      <c r="D613" s="5"/>
    </row>
    <row r="614" spans="1:4" x14ac:dyDescent="0.25">
      <c r="A614" s="1"/>
      <c r="D614" s="5"/>
    </row>
    <row r="615" spans="1:4" x14ac:dyDescent="0.25">
      <c r="A615" s="1"/>
      <c r="D615" s="5"/>
    </row>
    <row r="616" spans="1:4" x14ac:dyDescent="0.25">
      <c r="A616" s="1"/>
      <c r="D616" s="5"/>
    </row>
    <row r="617" spans="1:4" x14ac:dyDescent="0.25">
      <c r="A617" s="1"/>
      <c r="D617" s="5"/>
    </row>
    <row r="618" spans="1:4" x14ac:dyDescent="0.25">
      <c r="A618" s="1"/>
      <c r="D618" s="5"/>
    </row>
    <row r="619" spans="1:4" x14ac:dyDescent="0.25">
      <c r="A619" s="1"/>
      <c r="D619" s="5"/>
    </row>
    <row r="620" spans="1:4" x14ac:dyDescent="0.25">
      <c r="A620" s="1"/>
      <c r="D620" s="5"/>
    </row>
    <row r="621" spans="1:4" x14ac:dyDescent="0.25">
      <c r="A621" s="1"/>
      <c r="D621" s="5"/>
    </row>
    <row r="622" spans="1:4" x14ac:dyDescent="0.25">
      <c r="A622" s="1"/>
      <c r="D622" s="5"/>
    </row>
    <row r="623" spans="1:4" x14ac:dyDescent="0.25">
      <c r="A623" s="1"/>
      <c r="D623" s="5"/>
    </row>
    <row r="624" spans="1:4" x14ac:dyDescent="0.25">
      <c r="A624" s="1"/>
      <c r="D624" s="5"/>
    </row>
    <row r="625" spans="1:4" x14ac:dyDescent="0.25">
      <c r="A625" s="1"/>
      <c r="D625" s="5"/>
    </row>
    <row r="626" spans="1:4" x14ac:dyDescent="0.25">
      <c r="A626" s="1"/>
      <c r="D626" s="5"/>
    </row>
    <row r="627" spans="1:4" x14ac:dyDescent="0.25">
      <c r="A627" s="1"/>
      <c r="D627" s="5"/>
    </row>
    <row r="628" spans="1:4" x14ac:dyDescent="0.25">
      <c r="A628" s="1"/>
      <c r="D628" s="5"/>
    </row>
    <row r="629" spans="1:4" x14ac:dyDescent="0.25">
      <c r="A629" s="1"/>
      <c r="D629" s="5"/>
    </row>
    <row r="630" spans="1:4" x14ac:dyDescent="0.25">
      <c r="A630" s="1"/>
      <c r="D630" s="5"/>
    </row>
    <row r="631" spans="1:4" x14ac:dyDescent="0.25">
      <c r="A631" s="1"/>
      <c r="D631" s="5"/>
    </row>
    <row r="632" spans="1:4" x14ac:dyDescent="0.25">
      <c r="A632" s="1"/>
      <c r="D632" s="5"/>
    </row>
    <row r="633" spans="1:4" x14ac:dyDescent="0.25">
      <c r="A633" s="1"/>
      <c r="D633" s="5"/>
    </row>
    <row r="634" spans="1:4" x14ac:dyDescent="0.25">
      <c r="A634" s="1"/>
      <c r="D634" s="5"/>
    </row>
    <row r="635" spans="1:4" x14ac:dyDescent="0.25">
      <c r="A635" s="1"/>
      <c r="D635" s="5"/>
    </row>
    <row r="636" spans="1:4" x14ac:dyDescent="0.25">
      <c r="A636" s="1"/>
      <c r="D636" s="5"/>
    </row>
    <row r="637" spans="1:4" x14ac:dyDescent="0.25">
      <c r="A637" s="1"/>
      <c r="D637" s="5"/>
    </row>
    <row r="638" spans="1:4" x14ac:dyDescent="0.25">
      <c r="A638" s="1"/>
      <c r="D638" s="5"/>
    </row>
    <row r="639" spans="1:4" x14ac:dyDescent="0.25">
      <c r="A639" s="1"/>
      <c r="D639" s="5"/>
    </row>
    <row r="640" spans="1:4" x14ac:dyDescent="0.25">
      <c r="A640" s="1"/>
      <c r="D640" s="5"/>
    </row>
    <row r="641" spans="1:4" x14ac:dyDescent="0.25">
      <c r="A641" s="1"/>
      <c r="D641" s="5"/>
    </row>
    <row r="642" spans="1:4" x14ac:dyDescent="0.25">
      <c r="A642" s="1"/>
      <c r="D642" s="5"/>
    </row>
    <row r="643" spans="1:4" x14ac:dyDescent="0.25">
      <c r="A643" s="1"/>
      <c r="D643" s="5"/>
    </row>
    <row r="644" spans="1:4" x14ac:dyDescent="0.25">
      <c r="A644" s="1"/>
      <c r="D644" s="5"/>
    </row>
    <row r="645" spans="1:4" x14ac:dyDescent="0.25">
      <c r="A645" s="1"/>
      <c r="D645" s="5"/>
    </row>
    <row r="646" spans="1:4" x14ac:dyDescent="0.25">
      <c r="A646" s="1"/>
      <c r="D646" s="5"/>
    </row>
    <row r="647" spans="1:4" x14ac:dyDescent="0.25">
      <c r="A647" s="1"/>
      <c r="D647" s="5"/>
    </row>
    <row r="648" spans="1:4" x14ac:dyDescent="0.25">
      <c r="A648" s="1"/>
      <c r="D648" s="5"/>
    </row>
    <row r="649" spans="1:4" x14ac:dyDescent="0.25">
      <c r="A649" s="1"/>
      <c r="D649" s="5"/>
    </row>
    <row r="650" spans="1:4" x14ac:dyDescent="0.25">
      <c r="A650" s="1"/>
      <c r="D650" s="5"/>
    </row>
    <row r="651" spans="1:4" x14ac:dyDescent="0.25">
      <c r="A651" s="1"/>
      <c r="D651" s="5"/>
    </row>
    <row r="652" spans="1:4" x14ac:dyDescent="0.25">
      <c r="A652" s="1"/>
      <c r="D652" s="5"/>
    </row>
    <row r="653" spans="1:4" x14ac:dyDescent="0.25">
      <c r="A653" s="1"/>
      <c r="D653" s="5"/>
    </row>
    <row r="654" spans="1:4" x14ac:dyDescent="0.25">
      <c r="A654" s="1"/>
      <c r="D654" s="5"/>
    </row>
    <row r="655" spans="1:4" x14ac:dyDescent="0.25">
      <c r="A655" s="1"/>
      <c r="D655" s="5"/>
    </row>
    <row r="656" spans="1:4" x14ac:dyDescent="0.25">
      <c r="A656" s="1"/>
      <c r="D656" s="5"/>
    </row>
    <row r="657" spans="1:4" x14ac:dyDescent="0.25">
      <c r="A657" s="1"/>
      <c r="D657" s="5"/>
    </row>
    <row r="658" spans="1:4" x14ac:dyDescent="0.25">
      <c r="A658" s="1"/>
      <c r="D658" s="5"/>
    </row>
    <row r="659" spans="1:4" x14ac:dyDescent="0.25">
      <c r="A659" s="1"/>
      <c r="D659" s="5"/>
    </row>
    <row r="660" spans="1:4" x14ac:dyDescent="0.25">
      <c r="A660" s="1"/>
      <c r="D660" s="5"/>
    </row>
    <row r="661" spans="1:4" x14ac:dyDescent="0.25">
      <c r="A661" s="1"/>
      <c r="D661" s="5"/>
    </row>
    <row r="662" spans="1:4" x14ac:dyDescent="0.25">
      <c r="A662" s="1"/>
      <c r="D662" s="5"/>
    </row>
    <row r="663" spans="1:4" x14ac:dyDescent="0.25">
      <c r="A663" s="1"/>
      <c r="D663" s="5"/>
    </row>
    <row r="664" spans="1:4" x14ac:dyDescent="0.25">
      <c r="A664" s="1"/>
      <c r="D664" s="5"/>
    </row>
    <row r="665" spans="1:4" x14ac:dyDescent="0.25">
      <c r="A665" s="1"/>
      <c r="D665" s="5"/>
    </row>
    <row r="666" spans="1:4" x14ac:dyDescent="0.25">
      <c r="A666" s="1"/>
      <c r="D666" s="5"/>
    </row>
    <row r="667" spans="1:4" x14ac:dyDescent="0.25">
      <c r="A667" s="1"/>
      <c r="D667" s="5"/>
    </row>
    <row r="668" spans="1:4" x14ac:dyDescent="0.25">
      <c r="A668" s="1"/>
      <c r="D668" s="5"/>
    </row>
    <row r="669" spans="1:4" x14ac:dyDescent="0.25">
      <c r="A669" s="1"/>
      <c r="D669" s="5"/>
    </row>
    <row r="670" spans="1:4" x14ac:dyDescent="0.25">
      <c r="A670" s="1"/>
      <c r="D670" s="5"/>
    </row>
    <row r="671" spans="1:4" x14ac:dyDescent="0.25">
      <c r="A671" s="1"/>
      <c r="D671" s="5"/>
    </row>
    <row r="672" spans="1:4" x14ac:dyDescent="0.25">
      <c r="A672" s="1"/>
      <c r="D672" s="5"/>
    </row>
    <row r="673" spans="1:4" x14ac:dyDescent="0.25">
      <c r="A673" s="1"/>
      <c r="D673" s="5"/>
    </row>
    <row r="674" spans="1:4" x14ac:dyDescent="0.25">
      <c r="A674" s="1"/>
      <c r="D674" s="5"/>
    </row>
    <row r="675" spans="1:4" x14ac:dyDescent="0.25">
      <c r="A675" s="1"/>
      <c r="D675" s="5"/>
    </row>
    <row r="676" spans="1:4" x14ac:dyDescent="0.25">
      <c r="A676" s="1"/>
      <c r="D676" s="5"/>
    </row>
    <row r="677" spans="1:4" x14ac:dyDescent="0.25">
      <c r="A677" s="1"/>
      <c r="D677" s="5"/>
    </row>
    <row r="678" spans="1:4" x14ac:dyDescent="0.25">
      <c r="A678" s="1"/>
      <c r="D678" s="5"/>
    </row>
    <row r="679" spans="1:4" x14ac:dyDescent="0.25">
      <c r="A679" s="1"/>
      <c r="D679" s="5"/>
    </row>
    <row r="680" spans="1:4" x14ac:dyDescent="0.25">
      <c r="A680" s="1"/>
      <c r="D680" s="5"/>
    </row>
    <row r="681" spans="1:4" x14ac:dyDescent="0.25">
      <c r="A681" s="1"/>
      <c r="D681" s="5"/>
    </row>
    <row r="682" spans="1:4" x14ac:dyDescent="0.25">
      <c r="A682" s="1"/>
      <c r="D682" s="5"/>
    </row>
    <row r="683" spans="1:4" x14ac:dyDescent="0.25">
      <c r="A683" s="1"/>
      <c r="D683" s="5"/>
    </row>
    <row r="684" spans="1:4" x14ac:dyDescent="0.25">
      <c r="A684" s="1"/>
      <c r="D684" s="5"/>
    </row>
    <row r="685" spans="1:4" x14ac:dyDescent="0.25">
      <c r="A685" s="1"/>
      <c r="D685" s="5"/>
    </row>
    <row r="686" spans="1:4" x14ac:dyDescent="0.25">
      <c r="A686" s="1"/>
      <c r="D686" s="5"/>
    </row>
    <row r="687" spans="1:4" x14ac:dyDescent="0.25">
      <c r="A687" s="1"/>
      <c r="D687" s="5"/>
    </row>
    <row r="688" spans="1:4" x14ac:dyDescent="0.25">
      <c r="A688" s="1"/>
      <c r="D688" s="5"/>
    </row>
    <row r="689" spans="1:4" x14ac:dyDescent="0.25">
      <c r="A689" s="1"/>
      <c r="D689" s="5"/>
    </row>
    <row r="690" spans="1:4" x14ac:dyDescent="0.25">
      <c r="A690" s="1"/>
      <c r="D690" s="5"/>
    </row>
    <row r="691" spans="1:4" x14ac:dyDescent="0.25">
      <c r="A691" s="1"/>
      <c r="D691" s="5"/>
    </row>
    <row r="692" spans="1:4" x14ac:dyDescent="0.25">
      <c r="A692" s="1"/>
      <c r="D692" s="5"/>
    </row>
    <row r="693" spans="1:4" x14ac:dyDescent="0.25">
      <c r="A693" s="1"/>
      <c r="D693" s="5"/>
    </row>
    <row r="694" spans="1:4" x14ac:dyDescent="0.25">
      <c r="A694" s="1"/>
      <c r="D694" s="5"/>
    </row>
    <row r="695" spans="1:4" x14ac:dyDescent="0.25">
      <c r="A695" s="1"/>
      <c r="D695" s="5"/>
    </row>
    <row r="696" spans="1:4" x14ac:dyDescent="0.25">
      <c r="A696" s="1"/>
      <c r="D696" s="5"/>
    </row>
    <row r="697" spans="1:4" x14ac:dyDescent="0.25">
      <c r="A697" s="1"/>
      <c r="D697" s="5"/>
    </row>
    <row r="698" spans="1:4" x14ac:dyDescent="0.25">
      <c r="A698" s="1"/>
      <c r="D698" s="5"/>
    </row>
    <row r="699" spans="1:4" x14ac:dyDescent="0.25">
      <c r="A699" s="1"/>
      <c r="D699" s="5"/>
    </row>
    <row r="700" spans="1:4" x14ac:dyDescent="0.25">
      <c r="A700" s="1"/>
      <c r="D700" s="5"/>
    </row>
    <row r="701" spans="1:4" x14ac:dyDescent="0.25">
      <c r="A701" s="1"/>
      <c r="D701" s="5"/>
    </row>
    <row r="702" spans="1:4" x14ac:dyDescent="0.25">
      <c r="A702" s="1"/>
      <c r="D702" s="5"/>
    </row>
    <row r="703" spans="1:4" x14ac:dyDescent="0.25">
      <c r="A703" s="1"/>
      <c r="D703" s="5"/>
    </row>
    <row r="704" spans="1:4" x14ac:dyDescent="0.25">
      <c r="A704" s="1"/>
      <c r="D704" s="5"/>
    </row>
    <row r="705" spans="1:4" x14ac:dyDescent="0.25">
      <c r="A705" s="1"/>
      <c r="D705" s="5"/>
    </row>
    <row r="706" spans="1:4" x14ac:dyDescent="0.25">
      <c r="A706" s="1"/>
      <c r="D706" s="5"/>
    </row>
    <row r="707" spans="1:4" x14ac:dyDescent="0.25">
      <c r="A707" s="1"/>
      <c r="D707" s="5"/>
    </row>
    <row r="708" spans="1:4" x14ac:dyDescent="0.25">
      <c r="A708" s="1"/>
      <c r="D708" s="5"/>
    </row>
    <row r="709" spans="1:4" x14ac:dyDescent="0.25">
      <c r="A709" s="1"/>
      <c r="D709" s="5"/>
    </row>
    <row r="710" spans="1:4" x14ac:dyDescent="0.25">
      <c r="A710" s="1"/>
      <c r="D710" s="5"/>
    </row>
    <row r="711" spans="1:4" x14ac:dyDescent="0.25">
      <c r="A711" s="1"/>
      <c r="D711" s="5"/>
    </row>
    <row r="712" spans="1:4" x14ac:dyDescent="0.25">
      <c r="A712" s="1"/>
      <c r="D712" s="5"/>
    </row>
    <row r="713" spans="1:4" x14ac:dyDescent="0.25">
      <c r="A713" s="1"/>
      <c r="D713" s="5"/>
    </row>
    <row r="714" spans="1:4" x14ac:dyDescent="0.25">
      <c r="A714" s="1"/>
      <c r="D714" s="5"/>
    </row>
    <row r="715" spans="1:4" x14ac:dyDescent="0.25">
      <c r="A715" s="1"/>
      <c r="D715" s="5"/>
    </row>
    <row r="716" spans="1:4" x14ac:dyDescent="0.25">
      <c r="A716" s="1"/>
      <c r="D716" s="5"/>
    </row>
    <row r="717" spans="1:4" x14ac:dyDescent="0.25">
      <c r="A717" s="1"/>
      <c r="D717" s="5"/>
    </row>
    <row r="718" spans="1:4" x14ac:dyDescent="0.25">
      <c r="A718" s="1"/>
      <c r="D718" s="5"/>
    </row>
    <row r="719" spans="1:4" x14ac:dyDescent="0.25">
      <c r="A719" s="1"/>
      <c r="D719" s="5"/>
    </row>
    <row r="720" spans="1:4" x14ac:dyDescent="0.25">
      <c r="A720" s="1"/>
      <c r="D720" s="5"/>
    </row>
    <row r="721" spans="1:4" x14ac:dyDescent="0.25">
      <c r="A721" s="1"/>
      <c r="D721" s="5"/>
    </row>
    <row r="722" spans="1:4" x14ac:dyDescent="0.25">
      <c r="A722" s="1"/>
      <c r="D722" s="5"/>
    </row>
    <row r="723" spans="1:4" x14ac:dyDescent="0.25">
      <c r="A723" s="1"/>
      <c r="D723" s="5"/>
    </row>
    <row r="724" spans="1:4" x14ac:dyDescent="0.25">
      <c r="A724" s="1"/>
      <c r="D724" s="5"/>
    </row>
    <row r="725" spans="1:4" x14ac:dyDescent="0.25">
      <c r="A725" s="1"/>
      <c r="D725" s="5"/>
    </row>
    <row r="726" spans="1:4" x14ac:dyDescent="0.25">
      <c r="A726" s="1"/>
      <c r="D726" s="5"/>
    </row>
    <row r="727" spans="1:4" x14ac:dyDescent="0.25">
      <c r="A727" s="1"/>
      <c r="D727" s="5"/>
    </row>
    <row r="728" spans="1:4" x14ac:dyDescent="0.25">
      <c r="A728" s="1"/>
      <c r="D728" s="5"/>
    </row>
    <row r="729" spans="1:4" x14ac:dyDescent="0.25">
      <c r="A729" s="1"/>
      <c r="D729" s="5"/>
    </row>
    <row r="730" spans="1:4" x14ac:dyDescent="0.25">
      <c r="A730" s="1"/>
      <c r="D730" s="5"/>
    </row>
    <row r="731" spans="1:4" x14ac:dyDescent="0.25">
      <c r="A731" s="1"/>
      <c r="D731" s="5"/>
    </row>
    <row r="732" spans="1:4" x14ac:dyDescent="0.25">
      <c r="A732" s="1"/>
      <c r="D732" s="5"/>
    </row>
    <row r="733" spans="1:4" x14ac:dyDescent="0.25">
      <c r="A733" s="1"/>
      <c r="D733" s="5"/>
    </row>
    <row r="734" spans="1:4" x14ac:dyDescent="0.25">
      <c r="A734" s="1"/>
      <c r="D734" s="5"/>
    </row>
    <row r="735" spans="1:4" x14ac:dyDescent="0.25">
      <c r="A735" s="1"/>
      <c r="D735" s="5"/>
    </row>
    <row r="736" spans="1:4" x14ac:dyDescent="0.25">
      <c r="A736" s="1"/>
      <c r="D736" s="5"/>
    </row>
    <row r="737" spans="1:4" x14ac:dyDescent="0.25">
      <c r="A737" s="1"/>
      <c r="D737" s="5"/>
    </row>
    <row r="738" spans="1:4" x14ac:dyDescent="0.25">
      <c r="A738" s="1"/>
      <c r="D738" s="5"/>
    </row>
    <row r="739" spans="1:4" x14ac:dyDescent="0.25">
      <c r="A739" s="1"/>
      <c r="D739" s="5"/>
    </row>
    <row r="740" spans="1:4" x14ac:dyDescent="0.25">
      <c r="A740" s="1"/>
      <c r="D740" s="5"/>
    </row>
    <row r="741" spans="1:4" x14ac:dyDescent="0.25">
      <c r="A741" s="1"/>
      <c r="D741" s="5"/>
    </row>
    <row r="742" spans="1:4" x14ac:dyDescent="0.25">
      <c r="A742" s="1"/>
      <c r="D742" s="5"/>
    </row>
    <row r="743" spans="1:4" x14ac:dyDescent="0.25">
      <c r="A743" s="1"/>
      <c r="D743" s="5"/>
    </row>
    <row r="744" spans="1:4" x14ac:dyDescent="0.25">
      <c r="A744" s="1"/>
      <c r="D744" s="5"/>
    </row>
    <row r="745" spans="1:4" x14ac:dyDescent="0.25">
      <c r="A745" s="1"/>
      <c r="D745" s="5"/>
    </row>
    <row r="746" spans="1:4" x14ac:dyDescent="0.25">
      <c r="A746" s="1"/>
      <c r="D746" s="5"/>
    </row>
    <row r="747" spans="1:4" x14ac:dyDescent="0.25">
      <c r="A747" s="1"/>
      <c r="D747" s="5"/>
    </row>
    <row r="748" spans="1:4" x14ac:dyDescent="0.25">
      <c r="A748" s="1"/>
      <c r="D748" s="5"/>
    </row>
    <row r="749" spans="1:4" x14ac:dyDescent="0.25">
      <c r="A749" s="1"/>
      <c r="D749" s="5"/>
    </row>
    <row r="750" spans="1:4" x14ac:dyDescent="0.25">
      <c r="A750" s="1"/>
      <c r="D750" s="5"/>
    </row>
    <row r="751" spans="1:4" x14ac:dyDescent="0.25">
      <c r="A751" s="1"/>
      <c r="D751" s="5"/>
    </row>
    <row r="752" spans="1:4" x14ac:dyDescent="0.25">
      <c r="A752" s="1"/>
      <c r="D752" s="5"/>
    </row>
    <row r="753" spans="1:4" x14ac:dyDescent="0.25">
      <c r="A753" s="1"/>
      <c r="D753" s="5"/>
    </row>
    <row r="754" spans="1:4" x14ac:dyDescent="0.25">
      <c r="A754" s="1"/>
      <c r="D754" s="5"/>
    </row>
    <row r="755" spans="1:4" x14ac:dyDescent="0.25">
      <c r="A755" s="1"/>
      <c r="D755" s="5"/>
    </row>
    <row r="756" spans="1:4" x14ac:dyDescent="0.25">
      <c r="A756" s="1"/>
      <c r="D756" s="5"/>
    </row>
    <row r="757" spans="1:4" x14ac:dyDescent="0.25">
      <c r="A757" s="1"/>
      <c r="D757" s="5"/>
    </row>
    <row r="758" spans="1:4" x14ac:dyDescent="0.25">
      <c r="A758" s="1"/>
      <c r="D758" s="5"/>
    </row>
    <row r="759" spans="1:4" x14ac:dyDescent="0.25">
      <c r="A759" s="1"/>
      <c r="D759" s="5"/>
    </row>
    <row r="760" spans="1:4" x14ac:dyDescent="0.25">
      <c r="A760" s="1"/>
      <c r="D760" s="5"/>
    </row>
    <row r="761" spans="1:4" x14ac:dyDescent="0.25">
      <c r="A761" s="1"/>
      <c r="D761" s="5"/>
    </row>
    <row r="762" spans="1:4" x14ac:dyDescent="0.25">
      <c r="A762" s="1"/>
      <c r="D762" s="5"/>
    </row>
    <row r="763" spans="1:4" x14ac:dyDescent="0.25">
      <c r="A763" s="1"/>
      <c r="D763" s="5"/>
    </row>
    <row r="764" spans="1:4" x14ac:dyDescent="0.25">
      <c r="A764" s="1"/>
      <c r="D764" s="5"/>
    </row>
    <row r="765" spans="1:4" x14ac:dyDescent="0.25">
      <c r="A765" s="1"/>
      <c r="D765" s="5"/>
    </row>
    <row r="766" spans="1:4" x14ac:dyDescent="0.25">
      <c r="A766" s="1"/>
      <c r="D766" s="5"/>
    </row>
    <row r="767" spans="1:4" x14ac:dyDescent="0.25">
      <c r="A767" s="1"/>
      <c r="D767" s="5"/>
    </row>
    <row r="768" spans="1:4" x14ac:dyDescent="0.25">
      <c r="A768" s="1"/>
      <c r="D768" s="5"/>
    </row>
    <row r="769" spans="1:4" x14ac:dyDescent="0.25">
      <c r="A769" s="1"/>
      <c r="D769" s="5"/>
    </row>
    <row r="770" spans="1:4" x14ac:dyDescent="0.25">
      <c r="A770" s="1"/>
      <c r="D770" s="5"/>
    </row>
    <row r="771" spans="1:4" x14ac:dyDescent="0.25">
      <c r="A771" s="1"/>
      <c r="D771" s="5"/>
    </row>
    <row r="772" spans="1:4" x14ac:dyDescent="0.25">
      <c r="A772" s="1"/>
      <c r="D772" s="5"/>
    </row>
    <row r="773" spans="1:4" x14ac:dyDescent="0.25">
      <c r="A773" s="1"/>
      <c r="D773" s="5"/>
    </row>
    <row r="774" spans="1:4" x14ac:dyDescent="0.25">
      <c r="A774" s="1"/>
      <c r="D774" s="5"/>
    </row>
    <row r="775" spans="1:4" x14ac:dyDescent="0.25">
      <c r="A775" s="1"/>
      <c r="D775" s="5"/>
    </row>
    <row r="776" spans="1:4" x14ac:dyDescent="0.25">
      <c r="A776" s="1"/>
      <c r="D776" s="5"/>
    </row>
    <row r="777" spans="1:4" x14ac:dyDescent="0.25">
      <c r="A777" s="1"/>
      <c r="D777" s="5"/>
    </row>
    <row r="778" spans="1:4" x14ac:dyDescent="0.25">
      <c r="A778" s="1"/>
      <c r="D778" s="5"/>
    </row>
    <row r="779" spans="1:4" x14ac:dyDescent="0.25">
      <c r="A779" s="1"/>
      <c r="D779" s="5"/>
    </row>
    <row r="780" spans="1:4" x14ac:dyDescent="0.25">
      <c r="A780" s="1"/>
      <c r="D780" s="5"/>
    </row>
    <row r="781" spans="1:4" x14ac:dyDescent="0.25">
      <c r="A781" s="1"/>
      <c r="D781" s="5"/>
    </row>
    <row r="782" spans="1:4" x14ac:dyDescent="0.25">
      <c r="A782" s="1"/>
      <c r="D782" s="5"/>
    </row>
    <row r="783" spans="1:4" x14ac:dyDescent="0.25">
      <c r="A783" s="1"/>
      <c r="D783" s="5"/>
    </row>
    <row r="784" spans="1:4" x14ac:dyDescent="0.25">
      <c r="A784" s="1"/>
      <c r="D784" s="5"/>
    </row>
    <row r="785" spans="1:4" x14ac:dyDescent="0.25">
      <c r="A785" s="1"/>
      <c r="D785" s="5"/>
    </row>
    <row r="786" spans="1:4" x14ac:dyDescent="0.25">
      <c r="A786" s="1"/>
      <c r="D786" s="5"/>
    </row>
    <row r="787" spans="1:4" x14ac:dyDescent="0.25">
      <c r="A787" s="1"/>
      <c r="D787" s="5"/>
    </row>
    <row r="788" spans="1:4" x14ac:dyDescent="0.25">
      <c r="A788" s="1"/>
      <c r="D788" s="5"/>
    </row>
    <row r="789" spans="1:4" x14ac:dyDescent="0.25">
      <c r="A789" s="1"/>
      <c r="D789" s="5"/>
    </row>
    <row r="790" spans="1:4" x14ac:dyDescent="0.25">
      <c r="A790" s="1"/>
      <c r="D790" s="5"/>
    </row>
    <row r="791" spans="1:4" x14ac:dyDescent="0.25">
      <c r="A791" s="1"/>
      <c r="D791" s="5"/>
    </row>
    <row r="792" spans="1:4" x14ac:dyDescent="0.25">
      <c r="A792" s="1"/>
      <c r="D792" s="5"/>
    </row>
    <row r="793" spans="1:4" x14ac:dyDescent="0.25">
      <c r="A793" s="1"/>
      <c r="D793" s="5"/>
    </row>
    <row r="794" spans="1:4" x14ac:dyDescent="0.25">
      <c r="A794" s="1"/>
      <c r="D794" s="5"/>
    </row>
    <row r="795" spans="1:4" x14ac:dyDescent="0.25">
      <c r="A795" s="1"/>
      <c r="D795" s="5"/>
    </row>
    <row r="796" spans="1:4" x14ac:dyDescent="0.25">
      <c r="A796" s="1"/>
      <c r="D796" s="5"/>
    </row>
    <row r="797" spans="1:4" x14ac:dyDescent="0.25">
      <c r="A797" s="1"/>
      <c r="D797" s="5"/>
    </row>
    <row r="798" spans="1:4" x14ac:dyDescent="0.25">
      <c r="A798" s="1"/>
      <c r="D798" s="5"/>
    </row>
    <row r="799" spans="1:4" x14ac:dyDescent="0.25">
      <c r="A799" s="1"/>
      <c r="D799" s="5"/>
    </row>
    <row r="800" spans="1:4" x14ac:dyDescent="0.25">
      <c r="A800" s="1"/>
      <c r="D800" s="5"/>
    </row>
    <row r="801" spans="1:4" x14ac:dyDescent="0.25">
      <c r="A801" s="1"/>
      <c r="D801" s="5"/>
    </row>
    <row r="802" spans="1:4" x14ac:dyDescent="0.25">
      <c r="A802" s="1"/>
      <c r="D802" s="5"/>
    </row>
    <row r="803" spans="1:4" x14ac:dyDescent="0.25">
      <c r="A803" s="1"/>
      <c r="D803" s="5"/>
    </row>
    <row r="804" spans="1:4" x14ac:dyDescent="0.25">
      <c r="A804" s="1"/>
      <c r="D804" s="5"/>
    </row>
    <row r="805" spans="1:4" x14ac:dyDescent="0.25">
      <c r="A805" s="1"/>
      <c r="D805" s="5"/>
    </row>
    <row r="806" spans="1:4" x14ac:dyDescent="0.25">
      <c r="A806" s="1"/>
      <c r="D806" s="5"/>
    </row>
    <row r="807" spans="1:4" x14ac:dyDescent="0.25">
      <c r="A807" s="1"/>
      <c r="D807" s="5"/>
    </row>
    <row r="808" spans="1:4" x14ac:dyDescent="0.25">
      <c r="A808" s="1"/>
      <c r="D808" s="5"/>
    </row>
    <row r="809" spans="1:4" x14ac:dyDescent="0.25">
      <c r="A809" s="1"/>
      <c r="D809" s="5"/>
    </row>
    <row r="810" spans="1:4" x14ac:dyDescent="0.25">
      <c r="A810" s="1"/>
      <c r="D810" s="5"/>
    </row>
    <row r="811" spans="1:4" x14ac:dyDescent="0.25">
      <c r="A811" s="1"/>
      <c r="D811" s="5"/>
    </row>
    <row r="812" spans="1:4" x14ac:dyDescent="0.25">
      <c r="A812" s="1"/>
      <c r="D812" s="5"/>
    </row>
    <row r="813" spans="1:4" x14ac:dyDescent="0.25">
      <c r="A813" s="1"/>
      <c r="D813" s="5"/>
    </row>
    <row r="814" spans="1:4" x14ac:dyDescent="0.25">
      <c r="A814" s="1"/>
      <c r="D814" s="5"/>
    </row>
    <row r="815" spans="1:4" x14ac:dyDescent="0.25">
      <c r="A815" s="1"/>
      <c r="D815" s="5"/>
    </row>
    <row r="816" spans="1:4" x14ac:dyDescent="0.25">
      <c r="A816" s="1"/>
      <c r="D816" s="5"/>
    </row>
    <row r="817" spans="1:4" x14ac:dyDescent="0.25">
      <c r="A817" s="1"/>
      <c r="D817" s="5"/>
    </row>
    <row r="818" spans="1:4" x14ac:dyDescent="0.25">
      <c r="A818" s="1"/>
      <c r="D818" s="5"/>
    </row>
    <row r="819" spans="1:4" x14ac:dyDescent="0.25">
      <c r="A819" s="1"/>
      <c r="D819" s="5"/>
    </row>
    <row r="820" spans="1:4" x14ac:dyDescent="0.25">
      <c r="A820" s="1"/>
      <c r="D820" s="5"/>
    </row>
    <row r="821" spans="1:4" x14ac:dyDescent="0.25">
      <c r="A821" s="1"/>
      <c r="D821" s="5"/>
    </row>
    <row r="822" spans="1:4" x14ac:dyDescent="0.25">
      <c r="A822" s="1"/>
      <c r="D822" s="5"/>
    </row>
    <row r="823" spans="1:4" x14ac:dyDescent="0.25">
      <c r="A823" s="1"/>
      <c r="D823" s="5"/>
    </row>
    <row r="824" spans="1:4" x14ac:dyDescent="0.25">
      <c r="A824" s="1"/>
      <c r="D824" s="5"/>
    </row>
    <row r="825" spans="1:4" x14ac:dyDescent="0.25">
      <c r="A825" s="1"/>
      <c r="D825" s="5"/>
    </row>
    <row r="826" spans="1:4" x14ac:dyDescent="0.25">
      <c r="A826" s="1"/>
      <c r="D826" s="5"/>
    </row>
    <row r="827" spans="1:4" x14ac:dyDescent="0.25">
      <c r="A827" s="1"/>
      <c r="D827" s="5"/>
    </row>
    <row r="828" spans="1:4" x14ac:dyDescent="0.25">
      <c r="A828" s="1"/>
      <c r="D828" s="5"/>
    </row>
    <row r="829" spans="1:4" x14ac:dyDescent="0.25">
      <c r="A829" s="1"/>
      <c r="D829" s="5"/>
    </row>
    <row r="830" spans="1:4" x14ac:dyDescent="0.25">
      <c r="A830" s="1"/>
      <c r="D830" s="5"/>
    </row>
    <row r="831" spans="1:4" x14ac:dyDescent="0.25">
      <c r="A831" s="1"/>
      <c r="D831" s="5"/>
    </row>
    <row r="832" spans="1:4" x14ac:dyDescent="0.25">
      <c r="A832" s="1"/>
      <c r="D832" s="5"/>
    </row>
    <row r="833" spans="1:4" x14ac:dyDescent="0.25">
      <c r="A833" s="1"/>
      <c r="D833" s="5"/>
    </row>
    <row r="834" spans="1:4" x14ac:dyDescent="0.25">
      <c r="A834" s="1"/>
      <c r="D834" s="5"/>
    </row>
    <row r="835" spans="1:4" x14ac:dyDescent="0.25">
      <c r="A835" s="1"/>
      <c r="D835" s="5"/>
    </row>
    <row r="836" spans="1:4" x14ac:dyDescent="0.25">
      <c r="A836" s="1"/>
      <c r="D836" s="5"/>
    </row>
    <row r="837" spans="1:4" x14ac:dyDescent="0.25">
      <c r="A837" s="1"/>
      <c r="D837" s="5"/>
    </row>
    <row r="838" spans="1:4" ht="15.75" thickBot="1" x14ac:dyDescent="0.3">
      <c r="A838" s="2"/>
      <c r="B838" s="3"/>
      <c r="C838" s="10"/>
      <c r="D838" s="6"/>
    </row>
  </sheetData>
  <mergeCells count="2">
    <mergeCell ref="A1:B1"/>
    <mergeCell ref="A2:D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853"/>
  <sheetViews>
    <sheetView topLeftCell="A430" workbookViewId="0">
      <selection activeCell="A459" sqref="A459:B462"/>
    </sheetView>
  </sheetViews>
  <sheetFormatPr baseColWidth="10" defaultRowHeight="15" x14ac:dyDescent="0.25"/>
  <cols>
    <col min="1" max="1" width="65.28515625" customWidth="1"/>
    <col min="2" max="2" width="73.5703125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1086</v>
      </c>
      <c r="B1" s="32"/>
      <c r="C1" s="8"/>
      <c r="D1" s="4"/>
    </row>
    <row r="2" spans="1:4" ht="31.15" customHeight="1" thickBot="1" x14ac:dyDescent="0.3">
      <c r="A2" s="33" t="s">
        <v>600</v>
      </c>
      <c r="B2" s="34"/>
      <c r="C2" s="34"/>
      <c r="D2" s="35"/>
    </row>
    <row r="3" spans="1:4" ht="21" customHeight="1" thickBot="1" x14ac:dyDescent="0.3">
      <c r="A3" s="16" t="s">
        <v>1</v>
      </c>
      <c r="B3" s="17" t="s">
        <v>2</v>
      </c>
      <c r="C3" s="13" t="s">
        <v>3</v>
      </c>
      <c r="D3" s="14" t="s">
        <v>4</v>
      </c>
    </row>
    <row r="4" spans="1:4" x14ac:dyDescent="0.25">
      <c r="A4" s="18" t="s">
        <v>69</v>
      </c>
      <c r="B4" s="19" t="s">
        <v>602</v>
      </c>
      <c r="C4" s="20">
        <v>43111</v>
      </c>
      <c r="D4" s="21">
        <v>22.22</v>
      </c>
    </row>
    <row r="5" spans="1:4" x14ac:dyDescent="0.25">
      <c r="A5" s="1" t="s">
        <v>21</v>
      </c>
      <c r="B5" t="s">
        <v>603</v>
      </c>
      <c r="C5" s="9">
        <v>43112</v>
      </c>
      <c r="D5" s="5">
        <v>19.97</v>
      </c>
    </row>
    <row r="6" spans="1:4" x14ac:dyDescent="0.25">
      <c r="A6" s="1" t="s">
        <v>21</v>
      </c>
      <c r="B6" t="s">
        <v>604</v>
      </c>
      <c r="C6" s="9">
        <v>43112</v>
      </c>
      <c r="D6" s="5">
        <v>100.94</v>
      </c>
    </row>
    <row r="7" spans="1:4" x14ac:dyDescent="0.25">
      <c r="A7" s="1" t="s">
        <v>41</v>
      </c>
      <c r="B7" t="s">
        <v>605</v>
      </c>
      <c r="C7" s="9">
        <v>43112</v>
      </c>
      <c r="D7" s="5">
        <v>347.75</v>
      </c>
    </row>
    <row r="8" spans="1:4" x14ac:dyDescent="0.25">
      <c r="A8" s="1" t="s">
        <v>88</v>
      </c>
      <c r="B8" t="s">
        <v>606</v>
      </c>
      <c r="C8" s="9">
        <v>43112</v>
      </c>
      <c r="D8" s="5">
        <v>52.03</v>
      </c>
    </row>
    <row r="9" spans="1:4" x14ac:dyDescent="0.25">
      <c r="A9" s="1" t="s">
        <v>193</v>
      </c>
      <c r="B9" t="s">
        <v>607</v>
      </c>
      <c r="C9" s="9">
        <v>43112</v>
      </c>
      <c r="D9" s="5">
        <v>150</v>
      </c>
    </row>
    <row r="10" spans="1:4" x14ac:dyDescent="0.25">
      <c r="A10" s="1" t="s">
        <v>90</v>
      </c>
      <c r="B10" t="s">
        <v>608</v>
      </c>
      <c r="C10" s="9">
        <v>43112</v>
      </c>
      <c r="D10" s="5">
        <v>288.04000000000002</v>
      </c>
    </row>
    <row r="11" spans="1:4" x14ac:dyDescent="0.25">
      <c r="A11" s="1" t="s">
        <v>28</v>
      </c>
      <c r="B11" t="s">
        <v>609</v>
      </c>
      <c r="C11" s="9">
        <v>43112</v>
      </c>
      <c r="D11" s="5">
        <v>381.15</v>
      </c>
    </row>
    <row r="12" spans="1:4" x14ac:dyDescent="0.25">
      <c r="A12" s="1" t="s">
        <v>28</v>
      </c>
      <c r="B12" t="s">
        <v>610</v>
      </c>
      <c r="C12" s="9">
        <v>43112</v>
      </c>
      <c r="D12" s="5">
        <v>1264.1500000000001</v>
      </c>
    </row>
    <row r="13" spans="1:4" x14ac:dyDescent="0.25">
      <c r="A13" s="1" t="s">
        <v>90</v>
      </c>
      <c r="B13" t="s">
        <v>611</v>
      </c>
      <c r="C13" s="9">
        <v>43112</v>
      </c>
      <c r="D13" s="5">
        <v>96.01</v>
      </c>
    </row>
    <row r="14" spans="1:4" x14ac:dyDescent="0.25">
      <c r="A14" s="1" t="s">
        <v>179</v>
      </c>
      <c r="B14" t="s">
        <v>612</v>
      </c>
      <c r="C14" s="9">
        <v>43112</v>
      </c>
      <c r="D14" s="5">
        <v>13070.7</v>
      </c>
    </row>
    <row r="15" spans="1:4" x14ac:dyDescent="0.25">
      <c r="A15" s="1" t="s">
        <v>613</v>
      </c>
      <c r="B15" t="s">
        <v>614</v>
      </c>
      <c r="C15" s="9">
        <v>43112</v>
      </c>
      <c r="D15" s="5">
        <v>20</v>
      </c>
    </row>
    <row r="16" spans="1:4" x14ac:dyDescent="0.25">
      <c r="A16" s="1" t="s">
        <v>615</v>
      </c>
      <c r="B16" t="s">
        <v>103</v>
      </c>
      <c r="C16" s="9">
        <v>43119</v>
      </c>
      <c r="D16" s="5">
        <v>191.07</v>
      </c>
    </row>
    <row r="17" spans="1:4" x14ac:dyDescent="0.25">
      <c r="A17" s="1" t="s">
        <v>128</v>
      </c>
      <c r="B17" t="s">
        <v>616</v>
      </c>
      <c r="C17" s="9">
        <v>43119</v>
      </c>
      <c r="D17" s="5">
        <v>123.78</v>
      </c>
    </row>
    <row r="18" spans="1:4" x14ac:dyDescent="0.25">
      <c r="A18" s="1" t="s">
        <v>617</v>
      </c>
      <c r="B18" t="s">
        <v>630</v>
      </c>
      <c r="C18" s="9">
        <v>43119</v>
      </c>
      <c r="D18" s="5">
        <v>15.05</v>
      </c>
    </row>
    <row r="19" spans="1:4" x14ac:dyDescent="0.25">
      <c r="A19" s="1" t="s">
        <v>88</v>
      </c>
      <c r="B19" t="s">
        <v>618</v>
      </c>
      <c r="C19" s="9">
        <v>43119</v>
      </c>
      <c r="D19" s="5">
        <v>603.49</v>
      </c>
    </row>
    <row r="20" spans="1:4" x14ac:dyDescent="0.25">
      <c r="A20" s="1" t="s">
        <v>88</v>
      </c>
      <c r="B20" t="s">
        <v>619</v>
      </c>
      <c r="C20" s="9">
        <v>43119</v>
      </c>
      <c r="D20" s="5">
        <v>600.96</v>
      </c>
    </row>
    <row r="21" spans="1:4" x14ac:dyDescent="0.25">
      <c r="A21" s="1" t="s">
        <v>45</v>
      </c>
      <c r="B21" t="s">
        <v>620</v>
      </c>
      <c r="C21" s="9">
        <v>43125</v>
      </c>
      <c r="D21" s="5">
        <v>90</v>
      </c>
    </row>
    <row r="22" spans="1:4" x14ac:dyDescent="0.25">
      <c r="A22" s="1" t="s">
        <v>123</v>
      </c>
      <c r="B22" t="s">
        <v>621</v>
      </c>
      <c r="C22" s="9">
        <v>43125</v>
      </c>
      <c r="D22" s="5">
        <v>1184.5899999999999</v>
      </c>
    </row>
    <row r="23" spans="1:4" x14ac:dyDescent="0.25">
      <c r="A23" s="1" t="s">
        <v>622</v>
      </c>
      <c r="B23" t="s">
        <v>623</v>
      </c>
      <c r="C23" s="9">
        <v>43125</v>
      </c>
      <c r="D23" s="5">
        <v>14.95</v>
      </c>
    </row>
    <row r="24" spans="1:4" x14ac:dyDescent="0.25">
      <c r="A24" s="1" t="s">
        <v>75</v>
      </c>
      <c r="B24" t="s">
        <v>76</v>
      </c>
      <c r="C24" s="9">
        <v>43125</v>
      </c>
      <c r="D24" s="5">
        <v>72.599999999999994</v>
      </c>
    </row>
    <row r="25" spans="1:4" x14ac:dyDescent="0.25">
      <c r="A25" s="1" t="s">
        <v>615</v>
      </c>
      <c r="B25" t="s">
        <v>102</v>
      </c>
      <c r="C25" s="9">
        <v>43125</v>
      </c>
      <c r="D25" s="5">
        <v>6727.47</v>
      </c>
    </row>
    <row r="26" spans="1:4" x14ac:dyDescent="0.25">
      <c r="A26" s="1" t="s">
        <v>28</v>
      </c>
      <c r="B26" t="s">
        <v>624</v>
      </c>
      <c r="C26" s="9">
        <v>43125</v>
      </c>
      <c r="D26" s="5">
        <v>465.85</v>
      </c>
    </row>
    <row r="27" spans="1:4" x14ac:dyDescent="0.25">
      <c r="A27" s="1" t="s">
        <v>617</v>
      </c>
      <c r="B27" t="s">
        <v>631</v>
      </c>
      <c r="C27" s="9">
        <v>43125</v>
      </c>
      <c r="D27" s="5">
        <v>10.7</v>
      </c>
    </row>
    <row r="28" spans="1:4" x14ac:dyDescent="0.25">
      <c r="A28" s="1" t="s">
        <v>28</v>
      </c>
      <c r="B28" t="s">
        <v>625</v>
      </c>
      <c r="C28" s="9">
        <v>43125</v>
      </c>
      <c r="D28" s="5">
        <v>31.46</v>
      </c>
    </row>
    <row r="29" spans="1:4" x14ac:dyDescent="0.25">
      <c r="A29" s="1" t="s">
        <v>142</v>
      </c>
      <c r="B29" t="s">
        <v>626</v>
      </c>
      <c r="C29" s="9">
        <v>43125</v>
      </c>
      <c r="D29" s="5">
        <v>1421.15</v>
      </c>
    </row>
    <row r="30" spans="1:4" x14ac:dyDescent="0.25">
      <c r="A30" s="1" t="s">
        <v>35</v>
      </c>
      <c r="B30" t="s">
        <v>627</v>
      </c>
      <c r="C30" s="9">
        <v>43125</v>
      </c>
      <c r="D30" s="5">
        <v>1165.4100000000001</v>
      </c>
    </row>
    <row r="31" spans="1:4" x14ac:dyDescent="0.25">
      <c r="A31" s="1" t="s">
        <v>615</v>
      </c>
      <c r="B31" t="s">
        <v>117</v>
      </c>
      <c r="C31" s="9">
        <v>43125</v>
      </c>
      <c r="D31" s="5">
        <v>5404.98</v>
      </c>
    </row>
    <row r="32" spans="1:4" x14ac:dyDescent="0.25">
      <c r="A32" s="1" t="s">
        <v>88</v>
      </c>
      <c r="B32" s="22" t="s">
        <v>636</v>
      </c>
      <c r="C32" s="23">
        <v>43126</v>
      </c>
      <c r="D32" s="24">
        <v>538.69000000000005</v>
      </c>
    </row>
    <row r="33" spans="1:4" x14ac:dyDescent="0.25">
      <c r="A33" s="1" t="s">
        <v>205</v>
      </c>
      <c r="B33" t="s">
        <v>628</v>
      </c>
      <c r="C33" s="9">
        <v>43130</v>
      </c>
      <c r="D33" s="5">
        <v>3748.19</v>
      </c>
    </row>
    <row r="34" spans="1:4" x14ac:dyDescent="0.25">
      <c r="A34" s="1" t="s">
        <v>205</v>
      </c>
      <c r="B34" t="s">
        <v>629</v>
      </c>
      <c r="C34" s="9">
        <v>43130</v>
      </c>
      <c r="D34" s="5">
        <v>1159.1199999999999</v>
      </c>
    </row>
    <row r="35" spans="1:4" x14ac:dyDescent="0.25">
      <c r="A35" s="1" t="s">
        <v>204</v>
      </c>
      <c r="B35" t="s">
        <v>628</v>
      </c>
      <c r="C35" s="9">
        <v>43130</v>
      </c>
      <c r="D35" s="5">
        <v>11640.78</v>
      </c>
    </row>
    <row r="36" spans="1:4" x14ac:dyDescent="0.25">
      <c r="A36" s="1" t="s">
        <v>204</v>
      </c>
      <c r="B36" t="s">
        <v>629</v>
      </c>
      <c r="C36" s="9">
        <v>43130</v>
      </c>
      <c r="D36" s="5">
        <v>4227.3</v>
      </c>
    </row>
    <row r="37" spans="1:4" x14ac:dyDescent="0.25">
      <c r="A37" s="1" t="s">
        <v>21</v>
      </c>
      <c r="B37" t="s">
        <v>637</v>
      </c>
      <c r="C37" s="9">
        <v>43132</v>
      </c>
      <c r="D37" s="5">
        <v>822.88</v>
      </c>
    </row>
    <row r="38" spans="1:4" x14ac:dyDescent="0.25">
      <c r="A38" s="1" t="s">
        <v>243</v>
      </c>
      <c r="B38" t="s">
        <v>691</v>
      </c>
      <c r="C38" s="9">
        <v>43132</v>
      </c>
      <c r="D38" s="5">
        <v>201.75</v>
      </c>
    </row>
    <row r="39" spans="1:4" x14ac:dyDescent="0.25">
      <c r="A39" s="1" t="s">
        <v>638</v>
      </c>
      <c r="B39" t="s">
        <v>639</v>
      </c>
      <c r="C39" s="9">
        <v>43132</v>
      </c>
      <c r="D39" s="5">
        <v>77.86</v>
      </c>
    </row>
    <row r="40" spans="1:4" x14ac:dyDescent="0.25">
      <c r="A40" s="1" t="s">
        <v>49</v>
      </c>
      <c r="B40" t="s">
        <v>497</v>
      </c>
      <c r="C40" s="9">
        <v>43132</v>
      </c>
      <c r="D40" s="5">
        <v>64.92</v>
      </c>
    </row>
    <row r="41" spans="1:4" x14ac:dyDescent="0.25">
      <c r="A41" s="1" t="s">
        <v>640</v>
      </c>
      <c r="B41" t="s">
        <v>641</v>
      </c>
      <c r="C41" s="9">
        <v>43132</v>
      </c>
      <c r="D41" s="5">
        <v>65.98</v>
      </c>
    </row>
    <row r="42" spans="1:4" x14ac:dyDescent="0.25">
      <c r="A42" s="1" t="s">
        <v>617</v>
      </c>
      <c r="B42" t="s">
        <v>642</v>
      </c>
      <c r="C42" s="9">
        <v>43132</v>
      </c>
      <c r="D42" s="5">
        <v>8.85</v>
      </c>
    </row>
    <row r="43" spans="1:4" x14ac:dyDescent="0.25">
      <c r="A43" s="1" t="s">
        <v>613</v>
      </c>
      <c r="B43" t="s">
        <v>643</v>
      </c>
      <c r="C43" s="9">
        <v>43132</v>
      </c>
      <c r="D43" s="5">
        <v>69</v>
      </c>
    </row>
    <row r="44" spans="1:4" x14ac:dyDescent="0.25">
      <c r="A44" s="1" t="s">
        <v>18</v>
      </c>
      <c r="B44" t="s">
        <v>692</v>
      </c>
      <c r="C44" s="9">
        <v>43132</v>
      </c>
      <c r="D44" s="5">
        <v>77.17</v>
      </c>
    </row>
    <row r="45" spans="1:4" x14ac:dyDescent="0.25">
      <c r="A45" s="1" t="s">
        <v>18</v>
      </c>
      <c r="B45" t="s">
        <v>693</v>
      </c>
      <c r="C45" s="9">
        <v>43132</v>
      </c>
      <c r="D45" s="5">
        <v>61.76</v>
      </c>
    </row>
    <row r="46" spans="1:4" x14ac:dyDescent="0.25">
      <c r="A46" s="1" t="s">
        <v>644</v>
      </c>
      <c r="B46" t="s">
        <v>694</v>
      </c>
      <c r="C46" s="9">
        <v>43132</v>
      </c>
      <c r="D46" s="5">
        <v>140.30000000000001</v>
      </c>
    </row>
    <row r="47" spans="1:4" x14ac:dyDescent="0.25">
      <c r="A47" s="1" t="s">
        <v>645</v>
      </c>
      <c r="B47" t="s">
        <v>646</v>
      </c>
      <c r="C47" s="9">
        <v>43132</v>
      </c>
      <c r="D47" s="5">
        <v>10.41</v>
      </c>
    </row>
    <row r="48" spans="1:4" x14ac:dyDescent="0.25">
      <c r="A48" s="1" t="s">
        <v>647</v>
      </c>
      <c r="B48" t="s">
        <v>648</v>
      </c>
      <c r="C48" s="9">
        <v>43132</v>
      </c>
      <c r="D48" s="5">
        <v>15.73</v>
      </c>
    </row>
    <row r="49" spans="1:4" x14ac:dyDescent="0.25">
      <c r="A49" s="1" t="s">
        <v>214</v>
      </c>
      <c r="B49" t="s">
        <v>460</v>
      </c>
      <c r="C49" s="9">
        <v>43132</v>
      </c>
      <c r="D49" s="5">
        <v>25</v>
      </c>
    </row>
    <row r="50" spans="1:4" x14ac:dyDescent="0.25">
      <c r="A50" s="1" t="s">
        <v>649</v>
      </c>
      <c r="B50" t="s">
        <v>650</v>
      </c>
      <c r="C50" s="9">
        <v>43136</v>
      </c>
      <c r="D50" s="5">
        <v>1940.46</v>
      </c>
    </row>
    <row r="51" spans="1:4" x14ac:dyDescent="0.25">
      <c r="A51" s="1" t="s">
        <v>214</v>
      </c>
      <c r="B51" t="s">
        <v>460</v>
      </c>
      <c r="C51" s="9">
        <v>43132</v>
      </c>
      <c r="D51" s="5">
        <v>25</v>
      </c>
    </row>
    <row r="52" spans="1:4" x14ac:dyDescent="0.25">
      <c r="A52" s="1" t="s">
        <v>649</v>
      </c>
      <c r="B52" t="s">
        <v>651</v>
      </c>
      <c r="C52" s="9">
        <v>43136</v>
      </c>
      <c r="D52" s="5">
        <v>2002.13</v>
      </c>
    </row>
    <row r="53" spans="1:4" x14ac:dyDescent="0.25">
      <c r="A53" s="1" t="s">
        <v>92</v>
      </c>
      <c r="B53" t="s">
        <v>652</v>
      </c>
      <c r="C53" s="9">
        <v>43139</v>
      </c>
      <c r="D53" s="5">
        <v>1260.42</v>
      </c>
    </row>
    <row r="54" spans="1:4" x14ac:dyDescent="0.25">
      <c r="A54" s="1" t="s">
        <v>649</v>
      </c>
      <c r="B54" t="s">
        <v>653</v>
      </c>
      <c r="C54" s="9">
        <v>43139</v>
      </c>
      <c r="D54" s="5">
        <v>1588.17</v>
      </c>
    </row>
    <row r="55" spans="1:4" x14ac:dyDescent="0.25">
      <c r="A55" s="1" t="s">
        <v>654</v>
      </c>
      <c r="B55" t="s">
        <v>655</v>
      </c>
      <c r="C55" s="9">
        <v>43139</v>
      </c>
      <c r="D55" s="5">
        <v>136.37</v>
      </c>
    </row>
    <row r="56" spans="1:4" x14ac:dyDescent="0.25">
      <c r="A56" s="1" t="s">
        <v>88</v>
      </c>
      <c r="B56" t="s">
        <v>656</v>
      </c>
      <c r="C56" s="9">
        <v>43139</v>
      </c>
      <c r="D56" s="5">
        <v>191.97</v>
      </c>
    </row>
    <row r="57" spans="1:4" x14ac:dyDescent="0.25">
      <c r="A57" s="1" t="s">
        <v>83</v>
      </c>
      <c r="B57" t="s">
        <v>657</v>
      </c>
      <c r="C57" s="9">
        <v>43139</v>
      </c>
      <c r="D57" s="5">
        <v>726</v>
      </c>
    </row>
    <row r="58" spans="1:4" x14ac:dyDescent="0.25">
      <c r="A58" s="1" t="s">
        <v>92</v>
      </c>
      <c r="B58" t="s">
        <v>658</v>
      </c>
      <c r="C58" s="9">
        <v>43139</v>
      </c>
      <c r="D58" s="5">
        <v>1260.42</v>
      </c>
    </row>
    <row r="59" spans="1:4" x14ac:dyDescent="0.25">
      <c r="A59" s="1" t="s">
        <v>41</v>
      </c>
      <c r="B59" t="s">
        <v>659</v>
      </c>
      <c r="C59" s="9">
        <v>43139</v>
      </c>
      <c r="D59" s="5">
        <v>347.75</v>
      </c>
    </row>
    <row r="60" spans="1:4" x14ac:dyDescent="0.25">
      <c r="A60" s="1" t="s">
        <v>21</v>
      </c>
      <c r="B60" t="s">
        <v>660</v>
      </c>
      <c r="C60" s="9">
        <v>43139</v>
      </c>
      <c r="D60" s="5">
        <v>2.98</v>
      </c>
    </row>
    <row r="61" spans="1:4" x14ac:dyDescent="0.25">
      <c r="A61" s="1" t="s">
        <v>88</v>
      </c>
      <c r="B61" t="s">
        <v>661</v>
      </c>
      <c r="C61" s="9">
        <v>43139</v>
      </c>
      <c r="D61" s="5">
        <v>66.86</v>
      </c>
    </row>
    <row r="62" spans="1:4" x14ac:dyDescent="0.25">
      <c r="A62" s="1" t="s">
        <v>123</v>
      </c>
      <c r="B62" t="s">
        <v>662</v>
      </c>
      <c r="C62" s="9">
        <v>43139</v>
      </c>
      <c r="D62" s="5">
        <v>47.19</v>
      </c>
    </row>
    <row r="63" spans="1:4" x14ac:dyDescent="0.25">
      <c r="A63" s="1" t="s">
        <v>214</v>
      </c>
      <c r="B63" t="s">
        <v>460</v>
      </c>
      <c r="C63" s="9">
        <v>43139</v>
      </c>
      <c r="D63" s="5">
        <v>31</v>
      </c>
    </row>
    <row r="64" spans="1:4" x14ac:dyDescent="0.25">
      <c r="A64" s="1" t="s">
        <v>106</v>
      </c>
      <c r="B64" t="s">
        <v>663</v>
      </c>
      <c r="C64" s="9">
        <v>43140</v>
      </c>
      <c r="D64" s="5">
        <v>7029.93</v>
      </c>
    </row>
    <row r="65" spans="1:4" x14ac:dyDescent="0.25">
      <c r="A65" s="1" t="s">
        <v>214</v>
      </c>
      <c r="B65" t="s">
        <v>460</v>
      </c>
      <c r="C65" s="9">
        <v>43140</v>
      </c>
      <c r="D65" s="5">
        <v>42.31</v>
      </c>
    </row>
    <row r="66" spans="1:4" x14ac:dyDescent="0.25">
      <c r="A66" s="1" t="s">
        <v>347</v>
      </c>
      <c r="B66" t="s">
        <v>664</v>
      </c>
      <c r="C66" s="9">
        <v>43146</v>
      </c>
      <c r="D66" s="5">
        <v>66.989999999999995</v>
      </c>
    </row>
    <row r="67" spans="1:4" x14ac:dyDescent="0.25">
      <c r="A67" s="1" t="s">
        <v>135</v>
      </c>
      <c r="B67" t="s">
        <v>665</v>
      </c>
      <c r="C67" s="9">
        <v>43146</v>
      </c>
      <c r="D67" s="5">
        <v>3.44</v>
      </c>
    </row>
    <row r="68" spans="1:4" x14ac:dyDescent="0.25">
      <c r="A68" s="1" t="s">
        <v>666</v>
      </c>
      <c r="B68" t="s">
        <v>667</v>
      </c>
      <c r="C68" s="9">
        <v>43146</v>
      </c>
      <c r="D68" s="5">
        <v>8.33</v>
      </c>
    </row>
    <row r="69" spans="1:4" x14ac:dyDescent="0.25">
      <c r="A69" s="1" t="s">
        <v>15</v>
      </c>
      <c r="B69" t="s">
        <v>695</v>
      </c>
      <c r="C69" s="9">
        <v>43146</v>
      </c>
      <c r="D69" s="5">
        <v>996.99</v>
      </c>
    </row>
    <row r="70" spans="1:4" x14ac:dyDescent="0.25">
      <c r="A70" s="1" t="s">
        <v>668</v>
      </c>
      <c r="B70" t="s">
        <v>696</v>
      </c>
      <c r="C70" s="9">
        <v>43146</v>
      </c>
      <c r="D70" s="5">
        <v>319.10000000000002</v>
      </c>
    </row>
    <row r="71" spans="1:4" x14ac:dyDescent="0.25">
      <c r="A71" s="1" t="s">
        <v>669</v>
      </c>
      <c r="B71" t="s">
        <v>670</v>
      </c>
      <c r="C71" s="9">
        <v>43146</v>
      </c>
      <c r="D71" s="5">
        <v>84.69</v>
      </c>
    </row>
    <row r="72" spans="1:4" x14ac:dyDescent="0.25">
      <c r="A72" s="1" t="s">
        <v>243</v>
      </c>
      <c r="B72" t="s">
        <v>697</v>
      </c>
      <c r="C72" s="9">
        <v>43146</v>
      </c>
      <c r="D72" s="5">
        <v>211.16</v>
      </c>
    </row>
    <row r="73" spans="1:4" x14ac:dyDescent="0.25">
      <c r="A73" s="1" t="s">
        <v>123</v>
      </c>
      <c r="B73" t="s">
        <v>671</v>
      </c>
      <c r="C73" s="9">
        <v>43146</v>
      </c>
      <c r="D73" s="5">
        <v>193.6</v>
      </c>
    </row>
    <row r="74" spans="1:4" x14ac:dyDescent="0.25">
      <c r="A74" s="1" t="s">
        <v>617</v>
      </c>
      <c r="B74" t="s">
        <v>672</v>
      </c>
      <c r="C74" s="9">
        <v>43146</v>
      </c>
      <c r="D74" s="5">
        <v>12.95</v>
      </c>
    </row>
    <row r="75" spans="1:4" x14ac:dyDescent="0.25">
      <c r="A75" s="1" t="s">
        <v>617</v>
      </c>
      <c r="B75" t="s">
        <v>673</v>
      </c>
      <c r="C75" s="9">
        <v>43146</v>
      </c>
      <c r="D75" s="5">
        <v>6.8</v>
      </c>
    </row>
    <row r="76" spans="1:4" x14ac:dyDescent="0.25">
      <c r="A76" s="1" t="s">
        <v>135</v>
      </c>
      <c r="B76" t="s">
        <v>674</v>
      </c>
      <c r="C76" s="9">
        <v>43146</v>
      </c>
      <c r="D76" s="5">
        <v>10.32</v>
      </c>
    </row>
    <row r="77" spans="1:4" x14ac:dyDescent="0.25">
      <c r="A77" s="1" t="s">
        <v>135</v>
      </c>
      <c r="B77" t="s">
        <v>675</v>
      </c>
      <c r="C77" s="9">
        <v>43146</v>
      </c>
      <c r="D77" s="5">
        <v>21.99</v>
      </c>
    </row>
    <row r="78" spans="1:4" x14ac:dyDescent="0.25">
      <c r="A78" s="1" t="s">
        <v>532</v>
      </c>
      <c r="B78" t="s">
        <v>676</v>
      </c>
      <c r="C78" s="9">
        <v>43153</v>
      </c>
      <c r="D78" s="5">
        <v>290.39999999999998</v>
      </c>
    </row>
    <row r="79" spans="1:4" x14ac:dyDescent="0.25">
      <c r="A79" s="1" t="s">
        <v>88</v>
      </c>
      <c r="B79" t="s">
        <v>677</v>
      </c>
      <c r="C79" s="9">
        <v>43153</v>
      </c>
      <c r="D79" s="5">
        <v>431.17</v>
      </c>
    </row>
    <row r="80" spans="1:4" x14ac:dyDescent="0.25">
      <c r="A80" s="1" t="s">
        <v>678</v>
      </c>
      <c r="B80" t="s">
        <v>679</v>
      </c>
      <c r="C80" s="9">
        <v>43153</v>
      </c>
      <c r="D80" s="5">
        <v>37.51</v>
      </c>
    </row>
    <row r="81" spans="1:4" x14ac:dyDescent="0.25">
      <c r="A81" s="1" t="s">
        <v>123</v>
      </c>
      <c r="B81" t="s">
        <v>680</v>
      </c>
      <c r="C81" s="9">
        <v>43153</v>
      </c>
      <c r="D81" s="5">
        <v>871.2</v>
      </c>
    </row>
    <row r="82" spans="1:4" x14ac:dyDescent="0.25">
      <c r="A82" s="1" t="s">
        <v>681</v>
      </c>
      <c r="B82" t="s">
        <v>682</v>
      </c>
      <c r="C82" s="9">
        <v>43153</v>
      </c>
      <c r="D82" s="5">
        <v>317.99</v>
      </c>
    </row>
    <row r="83" spans="1:4" x14ac:dyDescent="0.25">
      <c r="A83" s="1" t="s">
        <v>683</v>
      </c>
      <c r="B83" t="s">
        <v>684</v>
      </c>
      <c r="C83" s="9">
        <v>43153</v>
      </c>
      <c r="D83" s="5">
        <v>4</v>
      </c>
    </row>
    <row r="84" spans="1:4" x14ac:dyDescent="0.25">
      <c r="A84" s="1" t="s">
        <v>685</v>
      </c>
      <c r="B84" t="s">
        <v>686</v>
      </c>
      <c r="C84" s="9">
        <v>43153</v>
      </c>
      <c r="D84" s="5">
        <v>116.26</v>
      </c>
    </row>
    <row r="85" spans="1:4" x14ac:dyDescent="0.25">
      <c r="A85" s="1" t="s">
        <v>277</v>
      </c>
      <c r="B85" t="s">
        <v>278</v>
      </c>
      <c r="C85" s="9">
        <v>43153</v>
      </c>
      <c r="D85" s="5">
        <v>1292.21</v>
      </c>
    </row>
    <row r="86" spans="1:4" x14ac:dyDescent="0.25">
      <c r="A86" s="1" t="s">
        <v>687</v>
      </c>
      <c r="B86" t="s">
        <v>688</v>
      </c>
      <c r="C86" s="9">
        <v>43153</v>
      </c>
      <c r="D86" s="5">
        <v>2262.6999999999998</v>
      </c>
    </row>
    <row r="87" spans="1:4" x14ac:dyDescent="0.25">
      <c r="A87" s="1" t="s">
        <v>205</v>
      </c>
      <c r="B87" t="s">
        <v>689</v>
      </c>
      <c r="C87" s="9">
        <v>43158</v>
      </c>
      <c r="D87" s="5">
        <v>3748.19</v>
      </c>
    </row>
    <row r="88" spans="1:4" x14ac:dyDescent="0.25">
      <c r="A88" s="1" t="s">
        <v>205</v>
      </c>
      <c r="B88" t="s">
        <v>690</v>
      </c>
      <c r="C88" s="9">
        <v>43158</v>
      </c>
      <c r="D88" s="5">
        <v>1159.1199999999999</v>
      </c>
    </row>
    <row r="89" spans="1:4" x14ac:dyDescent="0.25">
      <c r="A89" s="1" t="s">
        <v>204</v>
      </c>
      <c r="B89" t="s">
        <v>689</v>
      </c>
      <c r="C89" s="9">
        <v>43158</v>
      </c>
      <c r="D89" s="5">
        <v>11640.78</v>
      </c>
    </row>
    <row r="90" spans="1:4" x14ac:dyDescent="0.25">
      <c r="A90" s="1" t="s">
        <v>204</v>
      </c>
      <c r="B90" t="s">
        <v>690</v>
      </c>
      <c r="C90" s="9">
        <v>43158</v>
      </c>
      <c r="D90" s="5">
        <v>4227.3</v>
      </c>
    </row>
    <row r="91" spans="1:4" x14ac:dyDescent="0.25">
      <c r="A91" s="1" t="s">
        <v>570</v>
      </c>
      <c r="B91" t="s">
        <v>699</v>
      </c>
      <c r="C91" s="9">
        <v>43161</v>
      </c>
      <c r="D91" s="5">
        <v>4890.74</v>
      </c>
    </row>
    <row r="92" spans="1:4" x14ac:dyDescent="0.25">
      <c r="A92" s="1" t="s">
        <v>700</v>
      </c>
      <c r="B92" t="s">
        <v>701</v>
      </c>
      <c r="C92" s="9">
        <v>43161</v>
      </c>
      <c r="D92" s="5">
        <v>1191.8499999999999</v>
      </c>
    </row>
    <row r="93" spans="1:4" x14ac:dyDescent="0.25">
      <c r="A93" s="1" t="s">
        <v>700</v>
      </c>
      <c r="B93" t="s">
        <v>702</v>
      </c>
      <c r="C93" s="9">
        <v>43161</v>
      </c>
      <c r="D93" s="5">
        <v>845.61</v>
      </c>
    </row>
    <row r="94" spans="1:4" x14ac:dyDescent="0.25">
      <c r="A94" s="1" t="s">
        <v>575</v>
      </c>
      <c r="B94" t="s">
        <v>703</v>
      </c>
      <c r="C94" s="9">
        <v>43161</v>
      </c>
      <c r="D94" s="5">
        <v>4694.6400000000003</v>
      </c>
    </row>
    <row r="95" spans="1:4" x14ac:dyDescent="0.25">
      <c r="A95" s="1" t="s">
        <v>96</v>
      </c>
      <c r="B95" t="s">
        <v>97</v>
      </c>
      <c r="C95" s="9">
        <v>43161</v>
      </c>
      <c r="D95" s="5">
        <v>481.1</v>
      </c>
    </row>
    <row r="96" spans="1:4" x14ac:dyDescent="0.25">
      <c r="A96" s="1" t="s">
        <v>704</v>
      </c>
      <c r="B96" t="s">
        <v>705</v>
      </c>
      <c r="C96" s="9">
        <v>43161</v>
      </c>
      <c r="D96" s="5">
        <v>4089.8</v>
      </c>
    </row>
    <row r="97" spans="1:4" x14ac:dyDescent="0.25">
      <c r="A97" s="1" t="s">
        <v>704</v>
      </c>
      <c r="B97" t="s">
        <v>706</v>
      </c>
      <c r="C97" s="9">
        <v>43161</v>
      </c>
      <c r="D97" s="5">
        <v>2280.85</v>
      </c>
    </row>
    <row r="98" spans="1:4" x14ac:dyDescent="0.25">
      <c r="A98" s="1" t="s">
        <v>43</v>
      </c>
      <c r="B98" t="s">
        <v>707</v>
      </c>
      <c r="C98" s="9">
        <v>43161</v>
      </c>
      <c r="D98" s="5">
        <v>714.26</v>
      </c>
    </row>
    <row r="99" spans="1:4" x14ac:dyDescent="0.25">
      <c r="A99" s="1" t="s">
        <v>88</v>
      </c>
      <c r="B99" t="s">
        <v>708</v>
      </c>
      <c r="C99" s="9">
        <v>43161</v>
      </c>
      <c r="D99" s="5">
        <v>75.180000000000007</v>
      </c>
    </row>
    <row r="100" spans="1:4" x14ac:dyDescent="0.25">
      <c r="A100" s="1" t="s">
        <v>88</v>
      </c>
      <c r="B100" t="s">
        <v>709</v>
      </c>
      <c r="C100" s="9">
        <v>43161</v>
      </c>
      <c r="D100" s="5">
        <v>51.86</v>
      </c>
    </row>
    <row r="101" spans="1:4" x14ac:dyDescent="0.25">
      <c r="A101" s="1" t="s">
        <v>710</v>
      </c>
      <c r="B101" t="s">
        <v>711</v>
      </c>
      <c r="C101" s="9">
        <v>43172</v>
      </c>
      <c r="D101" s="5">
        <v>795</v>
      </c>
    </row>
    <row r="102" spans="1:4" x14ac:dyDescent="0.25">
      <c r="A102" s="1" t="s">
        <v>113</v>
      </c>
      <c r="B102" t="s">
        <v>116</v>
      </c>
      <c r="C102" s="9">
        <v>43172</v>
      </c>
      <c r="D102" s="5">
        <v>17.989999999999998</v>
      </c>
    </row>
    <row r="103" spans="1:4" x14ac:dyDescent="0.25">
      <c r="A103" s="1" t="s">
        <v>712</v>
      </c>
      <c r="B103" t="s">
        <v>713</v>
      </c>
      <c r="C103" s="9">
        <v>43172</v>
      </c>
      <c r="D103" s="5">
        <v>6294.42</v>
      </c>
    </row>
    <row r="104" spans="1:4" x14ac:dyDescent="0.25">
      <c r="A104" s="1" t="s">
        <v>714</v>
      </c>
      <c r="B104" t="s">
        <v>715</v>
      </c>
      <c r="C104" s="9">
        <v>43172</v>
      </c>
      <c r="D104" s="5">
        <v>9050.7999999999993</v>
      </c>
    </row>
    <row r="105" spans="1:4" x14ac:dyDescent="0.25">
      <c r="A105" s="1" t="s">
        <v>716</v>
      </c>
      <c r="B105" t="s">
        <v>717</v>
      </c>
      <c r="C105" s="9">
        <v>43172</v>
      </c>
      <c r="D105" s="5">
        <v>16115.04</v>
      </c>
    </row>
    <row r="106" spans="1:4" x14ac:dyDescent="0.25">
      <c r="A106" s="1" t="s">
        <v>88</v>
      </c>
      <c r="B106" t="s">
        <v>718</v>
      </c>
      <c r="C106" s="9">
        <v>43172</v>
      </c>
      <c r="D106" s="5">
        <v>77.36</v>
      </c>
    </row>
    <row r="107" spans="1:4" x14ac:dyDescent="0.25">
      <c r="A107" s="1" t="s">
        <v>719</v>
      </c>
      <c r="B107" t="s">
        <v>72</v>
      </c>
      <c r="C107" s="9">
        <v>43172</v>
      </c>
      <c r="D107" s="5">
        <v>261</v>
      </c>
    </row>
    <row r="108" spans="1:4" x14ac:dyDescent="0.25">
      <c r="A108" s="1" t="s">
        <v>720</v>
      </c>
      <c r="B108" t="s">
        <v>721</v>
      </c>
      <c r="C108" s="9">
        <v>43172</v>
      </c>
      <c r="D108" s="5">
        <v>40.659999999999997</v>
      </c>
    </row>
    <row r="109" spans="1:4" x14ac:dyDescent="0.25">
      <c r="A109" s="1" t="s">
        <v>722</v>
      </c>
      <c r="B109" t="s">
        <v>723</v>
      </c>
      <c r="C109" s="9">
        <v>43172</v>
      </c>
      <c r="D109" s="5">
        <v>2966.24</v>
      </c>
    </row>
    <row r="110" spans="1:4" x14ac:dyDescent="0.25">
      <c r="A110" s="1" t="s">
        <v>724</v>
      </c>
      <c r="B110" t="s">
        <v>725</v>
      </c>
      <c r="C110" s="9">
        <v>43172</v>
      </c>
      <c r="D110" s="5">
        <v>2.9</v>
      </c>
    </row>
    <row r="111" spans="1:4" x14ac:dyDescent="0.25">
      <c r="A111" s="1" t="s">
        <v>726</v>
      </c>
      <c r="B111" t="s">
        <v>727</v>
      </c>
      <c r="C111" s="9">
        <v>43172</v>
      </c>
      <c r="D111" s="5">
        <v>1627.09</v>
      </c>
    </row>
    <row r="112" spans="1:4" x14ac:dyDescent="0.25">
      <c r="A112" s="1" t="s">
        <v>193</v>
      </c>
      <c r="B112" t="s">
        <v>728</v>
      </c>
      <c r="C112" s="9">
        <v>43172</v>
      </c>
      <c r="D112" s="5">
        <v>130</v>
      </c>
    </row>
    <row r="113" spans="1:4" x14ac:dyDescent="0.25">
      <c r="A113" s="1" t="s">
        <v>729</v>
      </c>
      <c r="B113" t="s">
        <v>730</v>
      </c>
      <c r="C113" s="9">
        <v>43172</v>
      </c>
      <c r="D113" s="5">
        <v>122.67</v>
      </c>
    </row>
    <row r="114" spans="1:4" x14ac:dyDescent="0.25">
      <c r="A114" s="1" t="s">
        <v>41</v>
      </c>
      <c r="B114" t="s">
        <v>731</v>
      </c>
      <c r="C114" s="9">
        <v>43172</v>
      </c>
      <c r="D114" s="5">
        <v>347.75</v>
      </c>
    </row>
    <row r="115" spans="1:4" x14ac:dyDescent="0.25">
      <c r="A115" s="1" t="s">
        <v>135</v>
      </c>
      <c r="B115" t="s">
        <v>732</v>
      </c>
      <c r="C115" s="9">
        <v>43172</v>
      </c>
      <c r="D115" s="5">
        <v>189.8</v>
      </c>
    </row>
    <row r="116" spans="1:4" x14ac:dyDescent="0.25">
      <c r="A116" s="1" t="s">
        <v>733</v>
      </c>
      <c r="B116" t="s">
        <v>734</v>
      </c>
      <c r="C116" s="9">
        <v>43172</v>
      </c>
      <c r="D116" s="5">
        <v>1155.51</v>
      </c>
    </row>
    <row r="117" spans="1:4" x14ac:dyDescent="0.25">
      <c r="A117" s="1" t="s">
        <v>193</v>
      </c>
      <c r="B117" t="s">
        <v>735</v>
      </c>
      <c r="C117" s="9">
        <v>43172</v>
      </c>
      <c r="D117" s="5">
        <v>150</v>
      </c>
    </row>
    <row r="118" spans="1:4" x14ac:dyDescent="0.25">
      <c r="A118" s="1" t="s">
        <v>736</v>
      </c>
      <c r="B118" t="s">
        <v>737</v>
      </c>
      <c r="C118" s="9">
        <v>43172</v>
      </c>
      <c r="D118" s="5">
        <v>3930.56</v>
      </c>
    </row>
    <row r="119" spans="1:4" x14ac:dyDescent="0.25">
      <c r="A119" s="1" t="s">
        <v>92</v>
      </c>
      <c r="B119" t="s">
        <v>738</v>
      </c>
      <c r="C119" s="9">
        <v>43172</v>
      </c>
      <c r="D119" s="5">
        <v>1260.42</v>
      </c>
    </row>
    <row r="120" spans="1:4" x14ac:dyDescent="0.25">
      <c r="A120" s="1" t="s">
        <v>739</v>
      </c>
      <c r="B120" t="s">
        <v>740</v>
      </c>
      <c r="C120" s="9">
        <v>43172</v>
      </c>
      <c r="D120" s="5">
        <v>13.62</v>
      </c>
    </row>
    <row r="121" spans="1:4" x14ac:dyDescent="0.25">
      <c r="A121" s="1" t="s">
        <v>741</v>
      </c>
      <c r="B121" t="s">
        <v>742</v>
      </c>
      <c r="C121" s="9">
        <v>43172</v>
      </c>
      <c r="D121" s="5">
        <v>1331.48</v>
      </c>
    </row>
    <row r="122" spans="1:4" x14ac:dyDescent="0.25">
      <c r="A122" s="1" t="s">
        <v>28</v>
      </c>
      <c r="B122" t="s">
        <v>743</v>
      </c>
      <c r="C122" s="9">
        <v>43172</v>
      </c>
      <c r="D122" s="5">
        <v>665.5</v>
      </c>
    </row>
    <row r="123" spans="1:4" x14ac:dyDescent="0.25">
      <c r="A123" s="1" t="s">
        <v>53</v>
      </c>
      <c r="B123" t="s">
        <v>54</v>
      </c>
      <c r="C123" s="9">
        <v>43172</v>
      </c>
      <c r="D123" s="5">
        <v>10.9</v>
      </c>
    </row>
    <row r="124" spans="1:4" x14ac:dyDescent="0.25">
      <c r="A124" s="1" t="s">
        <v>720</v>
      </c>
      <c r="B124" t="s">
        <v>744</v>
      </c>
      <c r="C124" s="9">
        <v>43172</v>
      </c>
      <c r="D124" s="5">
        <v>61.67</v>
      </c>
    </row>
    <row r="125" spans="1:4" x14ac:dyDescent="0.25">
      <c r="A125" s="1" t="s">
        <v>75</v>
      </c>
      <c r="B125" t="s">
        <v>745</v>
      </c>
      <c r="C125" s="9">
        <v>43172</v>
      </c>
      <c r="D125" s="5">
        <v>137.94</v>
      </c>
    </row>
    <row r="126" spans="1:4" x14ac:dyDescent="0.25">
      <c r="A126" s="1" t="s">
        <v>746</v>
      </c>
      <c r="B126" t="s">
        <v>747</v>
      </c>
      <c r="C126" s="9">
        <v>43172</v>
      </c>
      <c r="D126" s="5">
        <v>1874.29</v>
      </c>
    </row>
    <row r="127" spans="1:4" x14ac:dyDescent="0.25">
      <c r="A127" s="1" t="s">
        <v>748</v>
      </c>
      <c r="B127" t="s">
        <v>749</v>
      </c>
      <c r="C127" s="9">
        <v>43172</v>
      </c>
      <c r="D127" s="5">
        <v>9062.3799999999992</v>
      </c>
    </row>
    <row r="128" spans="1:4" x14ac:dyDescent="0.25">
      <c r="A128" s="1" t="s">
        <v>750</v>
      </c>
      <c r="B128" t="s">
        <v>751</v>
      </c>
      <c r="C128" s="9">
        <v>43172</v>
      </c>
      <c r="D128" s="5">
        <v>49.4</v>
      </c>
    </row>
    <row r="129" spans="1:4" x14ac:dyDescent="0.25">
      <c r="A129" s="1" t="s">
        <v>21</v>
      </c>
      <c r="B129" t="s">
        <v>752</v>
      </c>
      <c r="C129" s="9">
        <v>43172</v>
      </c>
      <c r="D129" s="5">
        <v>320.64999999999998</v>
      </c>
    </row>
    <row r="130" spans="1:4" x14ac:dyDescent="0.25">
      <c r="A130" s="1" t="s">
        <v>522</v>
      </c>
      <c r="B130" t="s">
        <v>753</v>
      </c>
      <c r="C130" s="9">
        <v>43172</v>
      </c>
      <c r="D130" s="5">
        <v>762.3</v>
      </c>
    </row>
    <row r="131" spans="1:4" x14ac:dyDescent="0.25">
      <c r="A131" s="1" t="s">
        <v>617</v>
      </c>
      <c r="B131" t="s">
        <v>754</v>
      </c>
      <c r="C131" s="9">
        <v>43187</v>
      </c>
      <c r="D131" s="5">
        <v>12.7</v>
      </c>
    </row>
    <row r="132" spans="1:4" x14ac:dyDescent="0.25">
      <c r="A132" s="1" t="s">
        <v>617</v>
      </c>
      <c r="B132" t="s">
        <v>755</v>
      </c>
      <c r="C132" s="9">
        <v>43187</v>
      </c>
      <c r="D132" s="5">
        <v>10.7</v>
      </c>
    </row>
    <row r="133" spans="1:4" x14ac:dyDescent="0.25">
      <c r="A133" s="1" t="s">
        <v>88</v>
      </c>
      <c r="B133" t="s">
        <v>756</v>
      </c>
      <c r="C133" s="9">
        <v>43187</v>
      </c>
      <c r="D133" s="5">
        <v>85.42</v>
      </c>
    </row>
    <row r="134" spans="1:4" x14ac:dyDescent="0.25">
      <c r="A134" s="1" t="s">
        <v>757</v>
      </c>
      <c r="B134" t="s">
        <v>758</v>
      </c>
      <c r="C134" s="9">
        <v>43187</v>
      </c>
      <c r="D134" s="5">
        <v>16602.849999999999</v>
      </c>
    </row>
    <row r="135" spans="1:4" x14ac:dyDescent="0.25">
      <c r="A135" s="1" t="s">
        <v>759</v>
      </c>
      <c r="B135" t="s">
        <v>760</v>
      </c>
      <c r="C135" s="9">
        <v>43187</v>
      </c>
      <c r="D135" s="5">
        <v>9542.6200000000008</v>
      </c>
    </row>
    <row r="136" spans="1:4" x14ac:dyDescent="0.25">
      <c r="A136" s="1" t="s">
        <v>726</v>
      </c>
      <c r="B136" t="s">
        <v>761</v>
      </c>
      <c r="C136" s="9">
        <v>43187</v>
      </c>
      <c r="D136" s="5">
        <v>1823.47</v>
      </c>
    </row>
    <row r="137" spans="1:4" x14ac:dyDescent="0.25">
      <c r="A137" s="1" t="s">
        <v>762</v>
      </c>
      <c r="B137" t="s">
        <v>763</v>
      </c>
      <c r="C137" s="9">
        <v>43187</v>
      </c>
      <c r="D137" s="5">
        <v>865.77</v>
      </c>
    </row>
    <row r="138" spans="1:4" x14ac:dyDescent="0.25">
      <c r="A138" s="1" t="s">
        <v>762</v>
      </c>
      <c r="B138" t="s">
        <v>764</v>
      </c>
      <c r="C138" s="9">
        <v>43187</v>
      </c>
      <c r="D138" s="5">
        <v>198.89</v>
      </c>
    </row>
    <row r="139" spans="1:4" x14ac:dyDescent="0.25">
      <c r="A139" s="1" t="s">
        <v>522</v>
      </c>
      <c r="B139" t="s">
        <v>765</v>
      </c>
      <c r="C139" s="9">
        <v>43187</v>
      </c>
      <c r="D139" s="5">
        <v>955.9</v>
      </c>
    </row>
    <row r="140" spans="1:4" x14ac:dyDescent="0.25">
      <c r="A140" s="1" t="s">
        <v>766</v>
      </c>
      <c r="B140" t="s">
        <v>767</v>
      </c>
      <c r="C140" s="9">
        <v>43187</v>
      </c>
      <c r="D140" s="5">
        <v>3.65</v>
      </c>
    </row>
    <row r="141" spans="1:4" x14ac:dyDescent="0.25">
      <c r="A141" s="1" t="s">
        <v>768</v>
      </c>
      <c r="B141" t="s">
        <v>769</v>
      </c>
      <c r="C141" s="9">
        <v>43187</v>
      </c>
      <c r="D141" s="5">
        <v>19.97</v>
      </c>
    </row>
    <row r="142" spans="1:4" x14ac:dyDescent="0.25">
      <c r="A142" s="1" t="s">
        <v>613</v>
      </c>
      <c r="B142" t="s">
        <v>770</v>
      </c>
      <c r="C142" s="9">
        <v>43187</v>
      </c>
      <c r="D142" s="5">
        <v>62.65</v>
      </c>
    </row>
    <row r="143" spans="1:4" x14ac:dyDescent="0.25">
      <c r="A143" s="1" t="s">
        <v>771</v>
      </c>
      <c r="B143" t="s">
        <v>772</v>
      </c>
      <c r="C143" s="9">
        <v>43187</v>
      </c>
      <c r="D143" s="5">
        <v>387.2</v>
      </c>
    </row>
    <row r="144" spans="1:4" x14ac:dyDescent="0.25">
      <c r="A144" s="1" t="s">
        <v>25</v>
      </c>
      <c r="B144" t="s">
        <v>26</v>
      </c>
      <c r="C144" s="9">
        <v>43187</v>
      </c>
      <c r="D144" s="5">
        <v>205.78</v>
      </c>
    </row>
    <row r="145" spans="1:4" x14ac:dyDescent="0.25">
      <c r="A145" s="1" t="s">
        <v>773</v>
      </c>
      <c r="B145" t="s">
        <v>774</v>
      </c>
      <c r="C145" s="9">
        <v>43187</v>
      </c>
      <c r="D145" s="5">
        <v>1699.22</v>
      </c>
    </row>
    <row r="146" spans="1:4" x14ac:dyDescent="0.25">
      <c r="A146" s="1" t="s">
        <v>28</v>
      </c>
      <c r="B146" t="s">
        <v>775</v>
      </c>
      <c r="C146" s="9">
        <v>43187</v>
      </c>
      <c r="D146" s="5">
        <v>142.78</v>
      </c>
    </row>
    <row r="147" spans="1:4" x14ac:dyDescent="0.25">
      <c r="A147" s="1" t="s">
        <v>617</v>
      </c>
      <c r="B147" t="s">
        <v>776</v>
      </c>
      <c r="C147" s="9">
        <v>43187</v>
      </c>
      <c r="D147" s="5">
        <v>6.45</v>
      </c>
    </row>
    <row r="148" spans="1:4" x14ac:dyDescent="0.25">
      <c r="A148" s="1" t="s">
        <v>617</v>
      </c>
      <c r="B148" t="s">
        <v>777</v>
      </c>
      <c r="C148" s="9">
        <v>43187</v>
      </c>
      <c r="D148" s="5">
        <v>13.85</v>
      </c>
    </row>
    <row r="149" spans="1:4" x14ac:dyDescent="0.25">
      <c r="A149" s="1" t="s">
        <v>782</v>
      </c>
      <c r="B149" t="s">
        <v>783</v>
      </c>
      <c r="C149" s="9">
        <v>43187</v>
      </c>
      <c r="D149" s="5">
        <v>594.01</v>
      </c>
    </row>
    <row r="150" spans="1:4" x14ac:dyDescent="0.25">
      <c r="A150" s="1" t="s">
        <v>205</v>
      </c>
      <c r="B150" t="s">
        <v>778</v>
      </c>
      <c r="C150" s="9">
        <v>43187</v>
      </c>
      <c r="D150" s="5">
        <v>3921.24</v>
      </c>
    </row>
    <row r="151" spans="1:4" x14ac:dyDescent="0.25">
      <c r="A151" s="1" t="s">
        <v>205</v>
      </c>
      <c r="B151" t="s">
        <v>779</v>
      </c>
      <c r="C151" s="9">
        <v>43187</v>
      </c>
      <c r="D151" s="5">
        <v>1159.1199999999999</v>
      </c>
    </row>
    <row r="152" spans="1:4" x14ac:dyDescent="0.25">
      <c r="A152" s="1" t="s">
        <v>204</v>
      </c>
      <c r="B152" t="s">
        <v>778</v>
      </c>
      <c r="C152" s="9">
        <v>43187</v>
      </c>
      <c r="D152" s="5">
        <v>12115.82</v>
      </c>
    </row>
    <row r="153" spans="1:4" x14ac:dyDescent="0.25">
      <c r="A153" s="1" t="s">
        <v>204</v>
      </c>
      <c r="B153" t="s">
        <v>779</v>
      </c>
      <c r="C153" s="9">
        <v>43187</v>
      </c>
      <c r="D153" s="5">
        <v>4377.83</v>
      </c>
    </row>
    <row r="154" spans="1:4" x14ac:dyDescent="0.25">
      <c r="A154" s="1" t="s">
        <v>784</v>
      </c>
      <c r="B154" t="s">
        <v>785</v>
      </c>
      <c r="C154" s="9">
        <v>43202</v>
      </c>
      <c r="D154" s="5">
        <v>5575.08</v>
      </c>
    </row>
    <row r="155" spans="1:4" x14ac:dyDescent="0.25">
      <c r="A155" s="1" t="s">
        <v>92</v>
      </c>
      <c r="B155" t="s">
        <v>786</v>
      </c>
      <c r="C155" s="9">
        <v>43202</v>
      </c>
      <c r="D155" s="5">
        <v>1260.42</v>
      </c>
    </row>
    <row r="156" spans="1:4" x14ac:dyDescent="0.25">
      <c r="A156" s="1" t="s">
        <v>41</v>
      </c>
      <c r="B156" t="s">
        <v>787</v>
      </c>
      <c r="C156" s="9">
        <v>43202</v>
      </c>
      <c r="D156" s="5">
        <v>347.75</v>
      </c>
    </row>
    <row r="157" spans="1:4" x14ac:dyDescent="0.25">
      <c r="A157" s="1" t="s">
        <v>720</v>
      </c>
      <c r="B157" t="s">
        <v>788</v>
      </c>
      <c r="C157" s="9">
        <v>43202</v>
      </c>
      <c r="D157" s="5">
        <v>30.57</v>
      </c>
    </row>
    <row r="158" spans="1:4" x14ac:dyDescent="0.25">
      <c r="A158" s="1" t="s">
        <v>35</v>
      </c>
      <c r="B158" t="s">
        <v>627</v>
      </c>
      <c r="C158" s="9">
        <v>43202</v>
      </c>
      <c r="D158" s="5">
        <v>1203.8699999999999</v>
      </c>
    </row>
    <row r="159" spans="1:4" x14ac:dyDescent="0.25">
      <c r="A159" s="1" t="s">
        <v>789</v>
      </c>
      <c r="B159" t="s">
        <v>790</v>
      </c>
      <c r="C159" s="9">
        <v>43202</v>
      </c>
      <c r="D159" s="5">
        <v>740</v>
      </c>
    </row>
    <row r="160" spans="1:4" x14ac:dyDescent="0.25">
      <c r="A160" s="1" t="s">
        <v>681</v>
      </c>
      <c r="B160" t="s">
        <v>791</v>
      </c>
      <c r="C160" s="9">
        <v>43202</v>
      </c>
      <c r="D160" s="5">
        <v>274.51</v>
      </c>
    </row>
    <row r="161" spans="1:4" x14ac:dyDescent="0.25">
      <c r="A161" s="1" t="s">
        <v>729</v>
      </c>
      <c r="B161" t="s">
        <v>792</v>
      </c>
      <c r="C161" s="9">
        <v>43202</v>
      </c>
      <c r="D161" s="5">
        <v>685.9</v>
      </c>
    </row>
    <row r="162" spans="1:4" x14ac:dyDescent="0.25">
      <c r="A162" s="1" t="s">
        <v>88</v>
      </c>
      <c r="B162" t="s">
        <v>793</v>
      </c>
      <c r="C162" s="9">
        <v>43202</v>
      </c>
      <c r="D162" s="5">
        <v>151.07</v>
      </c>
    </row>
    <row r="163" spans="1:4" x14ac:dyDescent="0.25">
      <c r="A163" s="1" t="s">
        <v>88</v>
      </c>
      <c r="B163" t="s">
        <v>794</v>
      </c>
      <c r="C163" s="9">
        <v>43202</v>
      </c>
      <c r="D163" s="5">
        <v>197.77</v>
      </c>
    </row>
    <row r="164" spans="1:4" x14ac:dyDescent="0.25">
      <c r="A164" s="1" t="s">
        <v>241</v>
      </c>
      <c r="B164" t="s">
        <v>809</v>
      </c>
      <c r="C164" s="9">
        <v>43215</v>
      </c>
      <c r="D164" s="5">
        <v>90.55</v>
      </c>
    </row>
    <row r="165" spans="1:4" x14ac:dyDescent="0.25">
      <c r="A165" s="1" t="s">
        <v>795</v>
      </c>
      <c r="B165" t="s">
        <v>796</v>
      </c>
      <c r="C165" s="9">
        <v>43217</v>
      </c>
      <c r="D165" s="5">
        <v>7413.34</v>
      </c>
    </row>
    <row r="166" spans="1:4" x14ac:dyDescent="0.25">
      <c r="A166" s="1" t="s">
        <v>654</v>
      </c>
      <c r="B166" t="s">
        <v>797</v>
      </c>
      <c r="C166" s="9">
        <v>43217</v>
      </c>
      <c r="D166" s="5">
        <v>59.29</v>
      </c>
    </row>
    <row r="167" spans="1:4" x14ac:dyDescent="0.25">
      <c r="A167" s="1" t="s">
        <v>654</v>
      </c>
      <c r="B167" t="s">
        <v>798</v>
      </c>
      <c r="C167" s="9">
        <v>43217</v>
      </c>
      <c r="D167" s="5">
        <v>88.94</v>
      </c>
    </row>
    <row r="168" spans="1:4" x14ac:dyDescent="0.25">
      <c r="A168" s="1" t="s">
        <v>28</v>
      </c>
      <c r="B168" t="s">
        <v>799</v>
      </c>
      <c r="C168" s="9">
        <v>43217</v>
      </c>
      <c r="D168" s="5">
        <v>1391.5</v>
      </c>
    </row>
    <row r="169" spans="1:4" x14ac:dyDescent="0.25">
      <c r="A169" s="1" t="s">
        <v>685</v>
      </c>
      <c r="B169" t="s">
        <v>800</v>
      </c>
      <c r="C169" s="9">
        <v>43217</v>
      </c>
      <c r="D169" s="5">
        <v>8.49</v>
      </c>
    </row>
    <row r="170" spans="1:4" x14ac:dyDescent="0.25">
      <c r="A170" s="1" t="s">
        <v>720</v>
      </c>
      <c r="B170" t="s">
        <v>801</v>
      </c>
      <c r="C170" s="9">
        <v>43217</v>
      </c>
      <c r="D170" s="5">
        <v>5.35</v>
      </c>
    </row>
    <row r="171" spans="1:4" x14ac:dyDescent="0.25">
      <c r="A171" s="1" t="s">
        <v>88</v>
      </c>
      <c r="B171" t="s">
        <v>802</v>
      </c>
      <c r="C171" s="9">
        <v>43217</v>
      </c>
      <c r="D171" s="5">
        <v>52.44</v>
      </c>
    </row>
    <row r="172" spans="1:4" x14ac:dyDescent="0.25">
      <c r="A172" s="1" t="s">
        <v>49</v>
      </c>
      <c r="B172" t="s">
        <v>803</v>
      </c>
      <c r="C172" s="9">
        <v>43217</v>
      </c>
      <c r="D172" s="5">
        <v>118.06</v>
      </c>
    </row>
    <row r="173" spans="1:4" x14ac:dyDescent="0.25">
      <c r="A173" s="1" t="s">
        <v>172</v>
      </c>
      <c r="B173" t="s">
        <v>804</v>
      </c>
      <c r="C173" s="9">
        <v>43217</v>
      </c>
      <c r="D173" s="5">
        <v>1455.5</v>
      </c>
    </row>
    <row r="174" spans="1:4" x14ac:dyDescent="0.25">
      <c r="A174" s="1" t="s">
        <v>205</v>
      </c>
      <c r="B174" t="s">
        <v>805</v>
      </c>
      <c r="C174" s="9">
        <v>43217</v>
      </c>
      <c r="D174" s="5">
        <v>3748.19</v>
      </c>
    </row>
    <row r="175" spans="1:4" x14ac:dyDescent="0.25">
      <c r="A175" s="1" t="s">
        <v>205</v>
      </c>
      <c r="B175" t="s">
        <v>806</v>
      </c>
      <c r="C175" s="9">
        <v>43217</v>
      </c>
      <c r="D175" s="5">
        <v>1159.1199999999999</v>
      </c>
    </row>
    <row r="176" spans="1:4" x14ac:dyDescent="0.25">
      <c r="A176" s="1" t="s">
        <v>204</v>
      </c>
      <c r="B176" t="s">
        <v>805</v>
      </c>
      <c r="C176" s="9">
        <v>43217</v>
      </c>
      <c r="D176" s="5">
        <v>11717.32</v>
      </c>
    </row>
    <row r="177" spans="1:4" x14ac:dyDescent="0.25">
      <c r="A177" s="1" t="s">
        <v>204</v>
      </c>
      <c r="B177" t="s">
        <v>806</v>
      </c>
      <c r="C177" s="9">
        <v>43217</v>
      </c>
      <c r="D177" s="5">
        <v>4251.88</v>
      </c>
    </row>
    <row r="178" spans="1:4" x14ac:dyDescent="0.25">
      <c r="A178" s="1" t="s">
        <v>214</v>
      </c>
      <c r="B178" t="s">
        <v>810</v>
      </c>
      <c r="C178" s="9">
        <v>43223</v>
      </c>
      <c r="D178" s="5">
        <v>90.75</v>
      </c>
    </row>
    <row r="179" spans="1:4" x14ac:dyDescent="0.25">
      <c r="A179" s="1" t="s">
        <v>811</v>
      </c>
      <c r="B179" t="s">
        <v>812</v>
      </c>
      <c r="C179" s="9">
        <v>43231</v>
      </c>
      <c r="D179" s="5">
        <v>1398.69</v>
      </c>
    </row>
    <row r="180" spans="1:4" x14ac:dyDescent="0.25">
      <c r="A180" s="1" t="s">
        <v>88</v>
      </c>
      <c r="B180" t="s">
        <v>813</v>
      </c>
      <c r="C180" s="9">
        <v>43231</v>
      </c>
      <c r="D180" s="5">
        <v>137.43</v>
      </c>
    </row>
    <row r="181" spans="1:4" x14ac:dyDescent="0.25">
      <c r="A181" s="1" t="s">
        <v>88</v>
      </c>
      <c r="B181" t="s">
        <v>814</v>
      </c>
      <c r="C181" s="9">
        <v>43231</v>
      </c>
      <c r="D181" s="5">
        <v>468.04</v>
      </c>
    </row>
    <row r="182" spans="1:4" x14ac:dyDescent="0.25">
      <c r="A182" s="1" t="s">
        <v>815</v>
      </c>
      <c r="B182" t="s">
        <v>816</v>
      </c>
      <c r="C182" s="9">
        <v>43231</v>
      </c>
      <c r="D182" s="5">
        <v>999.36</v>
      </c>
    </row>
    <row r="183" spans="1:4" x14ac:dyDescent="0.25">
      <c r="A183" s="1" t="s">
        <v>704</v>
      </c>
      <c r="B183" t="s">
        <v>706</v>
      </c>
      <c r="C183" s="9">
        <v>43231</v>
      </c>
      <c r="D183" s="5">
        <v>1445.95</v>
      </c>
    </row>
    <row r="184" spans="1:4" x14ac:dyDescent="0.25">
      <c r="A184" s="1" t="s">
        <v>817</v>
      </c>
      <c r="B184" t="s">
        <v>818</v>
      </c>
      <c r="C184" s="9">
        <v>43231</v>
      </c>
      <c r="D184" s="5">
        <v>135</v>
      </c>
    </row>
    <row r="185" spans="1:4" x14ac:dyDescent="0.25">
      <c r="A185" s="1" t="s">
        <v>154</v>
      </c>
      <c r="B185" t="s">
        <v>819</v>
      </c>
      <c r="C185" s="9">
        <v>43231</v>
      </c>
      <c r="D185" s="5">
        <v>6330.72</v>
      </c>
    </row>
    <row r="186" spans="1:4" x14ac:dyDescent="0.25">
      <c r="A186" s="1" t="s">
        <v>820</v>
      </c>
      <c r="B186" t="s">
        <v>821</v>
      </c>
      <c r="C186" s="9">
        <v>43231</v>
      </c>
      <c r="D186" s="5">
        <v>86.53</v>
      </c>
    </row>
    <row r="187" spans="1:4" x14ac:dyDescent="0.25">
      <c r="A187" s="1" t="s">
        <v>92</v>
      </c>
      <c r="B187" t="s">
        <v>822</v>
      </c>
      <c r="C187" s="9">
        <v>43231</v>
      </c>
      <c r="D187" s="5">
        <v>1260.42</v>
      </c>
    </row>
    <row r="188" spans="1:4" x14ac:dyDescent="0.25">
      <c r="A188" s="1" t="s">
        <v>96</v>
      </c>
      <c r="B188" t="s">
        <v>97</v>
      </c>
      <c r="C188" s="9">
        <v>43231</v>
      </c>
      <c r="D188" s="5">
        <v>481.1</v>
      </c>
    </row>
    <row r="189" spans="1:4" x14ac:dyDescent="0.25">
      <c r="A189" s="1" t="s">
        <v>823</v>
      </c>
      <c r="B189" t="s">
        <v>824</v>
      </c>
      <c r="C189" s="9">
        <v>43231</v>
      </c>
      <c r="D189" s="5">
        <v>1342.71</v>
      </c>
    </row>
    <row r="190" spans="1:4" x14ac:dyDescent="0.25">
      <c r="A190" s="1" t="s">
        <v>88</v>
      </c>
      <c r="B190" t="s">
        <v>825</v>
      </c>
      <c r="C190" s="9">
        <v>43231</v>
      </c>
      <c r="D190" s="5">
        <v>46.04</v>
      </c>
    </row>
    <row r="191" spans="1:4" x14ac:dyDescent="0.25">
      <c r="A191" s="1" t="s">
        <v>41</v>
      </c>
      <c r="B191" t="s">
        <v>826</v>
      </c>
      <c r="C191" s="9">
        <v>43231</v>
      </c>
      <c r="D191" s="5">
        <v>347.75</v>
      </c>
    </row>
    <row r="192" spans="1:4" x14ac:dyDescent="0.25">
      <c r="A192" s="1" t="s">
        <v>152</v>
      </c>
      <c r="B192" t="s">
        <v>153</v>
      </c>
      <c r="C192" s="9">
        <v>43231</v>
      </c>
      <c r="D192" s="5">
        <v>9.99</v>
      </c>
    </row>
    <row r="193" spans="1:4" x14ac:dyDescent="0.25">
      <c r="A193" s="1" t="s">
        <v>522</v>
      </c>
      <c r="B193" t="s">
        <v>827</v>
      </c>
      <c r="C193" s="9">
        <v>43231</v>
      </c>
      <c r="D193" s="5">
        <v>205.7</v>
      </c>
    </row>
    <row r="194" spans="1:4" x14ac:dyDescent="0.25">
      <c r="A194" s="1" t="s">
        <v>828</v>
      </c>
      <c r="B194" t="s">
        <v>829</v>
      </c>
      <c r="C194" s="9">
        <v>43231</v>
      </c>
      <c r="D194" s="5">
        <v>185.13</v>
      </c>
    </row>
    <row r="195" spans="1:4" x14ac:dyDescent="0.25">
      <c r="A195" s="1" t="s">
        <v>214</v>
      </c>
      <c r="B195" t="s">
        <v>846</v>
      </c>
      <c r="C195" s="9">
        <v>43231</v>
      </c>
      <c r="D195" s="5">
        <v>31</v>
      </c>
    </row>
    <row r="196" spans="1:4" x14ac:dyDescent="0.25">
      <c r="A196" s="1" t="s">
        <v>830</v>
      </c>
      <c r="B196" t="s">
        <v>831</v>
      </c>
      <c r="C196" s="9">
        <v>43245</v>
      </c>
      <c r="D196" s="5">
        <v>10120.44</v>
      </c>
    </row>
    <row r="197" spans="1:4" x14ac:dyDescent="0.25">
      <c r="A197" s="1" t="s">
        <v>832</v>
      </c>
      <c r="B197" t="s">
        <v>833</v>
      </c>
      <c r="C197" s="9">
        <v>43245</v>
      </c>
      <c r="D197" s="5">
        <v>1016.4</v>
      </c>
    </row>
    <row r="198" spans="1:4" x14ac:dyDescent="0.25">
      <c r="A198" s="1" t="s">
        <v>720</v>
      </c>
      <c r="B198" t="s">
        <v>834</v>
      </c>
      <c r="C198" s="9">
        <v>43245</v>
      </c>
      <c r="D198" s="5">
        <v>77.98</v>
      </c>
    </row>
    <row r="199" spans="1:4" x14ac:dyDescent="0.25">
      <c r="A199" s="1" t="s">
        <v>654</v>
      </c>
      <c r="B199" t="s">
        <v>835</v>
      </c>
      <c r="C199" s="9">
        <v>43245</v>
      </c>
      <c r="D199" s="5">
        <v>106.72</v>
      </c>
    </row>
    <row r="200" spans="1:4" x14ac:dyDescent="0.25">
      <c r="A200" s="1" t="s">
        <v>28</v>
      </c>
      <c r="B200" t="s">
        <v>836</v>
      </c>
      <c r="C200" s="9">
        <v>43245</v>
      </c>
      <c r="D200" s="5">
        <v>190.94</v>
      </c>
    </row>
    <row r="201" spans="1:4" x14ac:dyDescent="0.25">
      <c r="A201" s="1" t="s">
        <v>146</v>
      </c>
      <c r="B201" t="s">
        <v>837</v>
      </c>
      <c r="C201" s="9">
        <v>43245</v>
      </c>
      <c r="D201" s="5">
        <v>5000</v>
      </c>
    </row>
    <row r="202" spans="1:4" x14ac:dyDescent="0.25">
      <c r="A202" s="1" t="s">
        <v>838</v>
      </c>
      <c r="B202" t="s">
        <v>839</v>
      </c>
      <c r="C202" s="9">
        <v>43245</v>
      </c>
      <c r="D202" s="5">
        <v>146.57</v>
      </c>
    </row>
    <row r="203" spans="1:4" x14ac:dyDescent="0.25">
      <c r="A203" s="1" t="s">
        <v>88</v>
      </c>
      <c r="B203" t="s">
        <v>840</v>
      </c>
      <c r="C203" s="9">
        <v>43245</v>
      </c>
      <c r="D203" s="5">
        <v>12.44</v>
      </c>
    </row>
    <row r="204" spans="1:4" x14ac:dyDescent="0.25">
      <c r="A204" s="1" t="s">
        <v>720</v>
      </c>
      <c r="B204" t="s">
        <v>841</v>
      </c>
      <c r="C204" s="9">
        <v>43245</v>
      </c>
      <c r="D204" s="5">
        <v>13.96</v>
      </c>
    </row>
    <row r="205" spans="1:4" x14ac:dyDescent="0.25">
      <c r="A205" s="1" t="s">
        <v>720</v>
      </c>
      <c r="B205" t="s">
        <v>842</v>
      </c>
      <c r="C205" s="9">
        <v>43245</v>
      </c>
      <c r="D205" s="5">
        <v>35.39</v>
      </c>
    </row>
    <row r="206" spans="1:4" x14ac:dyDescent="0.25">
      <c r="A206" s="1" t="s">
        <v>135</v>
      </c>
      <c r="B206" t="s">
        <v>843</v>
      </c>
      <c r="C206" s="9">
        <v>43245</v>
      </c>
      <c r="D206" s="5">
        <v>42.25</v>
      </c>
    </row>
    <row r="207" spans="1:4" x14ac:dyDescent="0.25">
      <c r="A207" s="1" t="s">
        <v>205</v>
      </c>
      <c r="B207" t="s">
        <v>844</v>
      </c>
      <c r="C207" s="9">
        <v>43249</v>
      </c>
      <c r="D207" s="5">
        <v>3748.19</v>
      </c>
    </row>
    <row r="208" spans="1:4" x14ac:dyDescent="0.25">
      <c r="A208" s="1" t="s">
        <v>205</v>
      </c>
      <c r="B208" t="s">
        <v>845</v>
      </c>
      <c r="C208" s="9">
        <v>43249</v>
      </c>
      <c r="D208" s="5">
        <v>1159.1199999999999</v>
      </c>
    </row>
    <row r="209" spans="1:4" x14ac:dyDescent="0.25">
      <c r="A209" s="1" t="s">
        <v>204</v>
      </c>
      <c r="B209" t="s">
        <v>844</v>
      </c>
      <c r="C209" s="9">
        <v>43249</v>
      </c>
      <c r="D209" s="5">
        <v>11590.78</v>
      </c>
    </row>
    <row r="210" spans="1:4" x14ac:dyDescent="0.25">
      <c r="A210" s="1" t="s">
        <v>204</v>
      </c>
      <c r="B210" t="s">
        <v>845</v>
      </c>
      <c r="C210" s="9">
        <v>43249</v>
      </c>
      <c r="D210" s="5">
        <v>4227.3</v>
      </c>
    </row>
    <row r="211" spans="1:4" x14ac:dyDescent="0.25">
      <c r="A211" s="1" t="s">
        <v>241</v>
      </c>
      <c r="B211" t="s">
        <v>809</v>
      </c>
      <c r="C211" s="9">
        <v>43255</v>
      </c>
      <c r="D211" s="5">
        <v>90.55</v>
      </c>
    </row>
    <row r="212" spans="1:4" x14ac:dyDescent="0.25">
      <c r="A212" s="1" t="s">
        <v>838</v>
      </c>
      <c r="B212" t="s">
        <v>848</v>
      </c>
      <c r="C212" s="9">
        <v>43255</v>
      </c>
      <c r="D212" s="5">
        <v>85.85</v>
      </c>
    </row>
    <row r="213" spans="1:4" x14ac:dyDescent="0.25">
      <c r="A213" s="1" t="s">
        <v>166</v>
      </c>
      <c r="B213" t="s">
        <v>849</v>
      </c>
      <c r="C213" s="9">
        <v>43255</v>
      </c>
      <c r="D213" s="5">
        <v>139.94999999999999</v>
      </c>
    </row>
    <row r="214" spans="1:4" x14ac:dyDescent="0.25">
      <c r="A214" s="1" t="s">
        <v>850</v>
      </c>
      <c r="B214" t="s">
        <v>851</v>
      </c>
      <c r="C214" s="9">
        <v>43255</v>
      </c>
      <c r="D214" s="5">
        <v>1202.74</v>
      </c>
    </row>
    <row r="215" spans="1:4" x14ac:dyDescent="0.25">
      <c r="A215" s="1" t="s">
        <v>852</v>
      </c>
      <c r="B215" t="s">
        <v>853</v>
      </c>
      <c r="C215" s="9">
        <v>43255</v>
      </c>
      <c r="D215" s="5">
        <v>4187.2</v>
      </c>
    </row>
    <row r="216" spans="1:4" x14ac:dyDescent="0.25">
      <c r="A216" s="1" t="s">
        <v>617</v>
      </c>
      <c r="B216" t="s">
        <v>854</v>
      </c>
      <c r="C216" s="9">
        <v>43259</v>
      </c>
      <c r="D216" s="5">
        <v>4.9000000000000004</v>
      </c>
    </row>
    <row r="217" spans="1:4" x14ac:dyDescent="0.25">
      <c r="A217" s="1" t="s">
        <v>92</v>
      </c>
      <c r="B217" t="s">
        <v>855</v>
      </c>
      <c r="C217" s="9">
        <v>43259</v>
      </c>
      <c r="D217" s="5">
        <v>1260.42</v>
      </c>
    </row>
    <row r="218" spans="1:4" x14ac:dyDescent="0.25">
      <c r="A218" s="1" t="s">
        <v>733</v>
      </c>
      <c r="B218" t="s">
        <v>856</v>
      </c>
      <c r="C218" s="9">
        <v>43259</v>
      </c>
      <c r="D218" s="5">
        <v>486.69</v>
      </c>
    </row>
    <row r="219" spans="1:4" x14ac:dyDescent="0.25">
      <c r="A219" s="1" t="s">
        <v>142</v>
      </c>
      <c r="B219" t="s">
        <v>857</v>
      </c>
      <c r="C219" s="9">
        <v>43259</v>
      </c>
      <c r="D219" s="5">
        <v>6801.41</v>
      </c>
    </row>
    <row r="220" spans="1:4" x14ac:dyDescent="0.25">
      <c r="A220" s="1" t="s">
        <v>88</v>
      </c>
      <c r="B220" t="s">
        <v>858</v>
      </c>
      <c r="C220" s="9">
        <v>43259</v>
      </c>
      <c r="D220" s="5">
        <v>12.92</v>
      </c>
    </row>
    <row r="221" spans="1:4" x14ac:dyDescent="0.25">
      <c r="A221" s="1" t="s">
        <v>859</v>
      </c>
      <c r="B221" t="s">
        <v>860</v>
      </c>
      <c r="C221" s="9">
        <v>43259</v>
      </c>
      <c r="D221" s="5">
        <v>626.6</v>
      </c>
    </row>
    <row r="222" spans="1:4" x14ac:dyDescent="0.25">
      <c r="A222" s="1" t="s">
        <v>861</v>
      </c>
      <c r="B222" t="s">
        <v>862</v>
      </c>
      <c r="C222" s="9">
        <v>43259</v>
      </c>
      <c r="D222" s="5">
        <v>266.85000000000002</v>
      </c>
    </row>
    <row r="223" spans="1:4" x14ac:dyDescent="0.25">
      <c r="A223" s="1" t="s">
        <v>152</v>
      </c>
      <c r="B223" t="s">
        <v>863</v>
      </c>
      <c r="C223" s="9">
        <v>43259</v>
      </c>
      <c r="D223" s="5">
        <v>5</v>
      </c>
    </row>
    <row r="224" spans="1:4" x14ac:dyDescent="0.25">
      <c r="A224" s="1" t="s">
        <v>864</v>
      </c>
      <c r="B224" t="s">
        <v>238</v>
      </c>
      <c r="C224" s="9">
        <v>43259</v>
      </c>
      <c r="D224" s="5">
        <v>270.58</v>
      </c>
    </row>
    <row r="225" spans="1:4" x14ac:dyDescent="0.25">
      <c r="A225" s="1" t="s">
        <v>865</v>
      </c>
      <c r="B225" t="s">
        <v>866</v>
      </c>
      <c r="C225" s="9">
        <v>43277</v>
      </c>
      <c r="D225" s="5">
        <v>3</v>
      </c>
    </row>
    <row r="226" spans="1:4" x14ac:dyDescent="0.25">
      <c r="A226" s="1" t="s">
        <v>741</v>
      </c>
      <c r="B226" t="s">
        <v>867</v>
      </c>
      <c r="C226" s="9">
        <v>43277</v>
      </c>
      <c r="D226" s="5">
        <v>997.73</v>
      </c>
    </row>
    <row r="227" spans="1:4" x14ac:dyDescent="0.25">
      <c r="A227" s="1" t="s">
        <v>88</v>
      </c>
      <c r="B227" t="s">
        <v>868</v>
      </c>
      <c r="C227" s="9">
        <v>43277</v>
      </c>
      <c r="D227" s="5">
        <v>181.33</v>
      </c>
    </row>
    <row r="228" spans="1:4" x14ac:dyDescent="0.25">
      <c r="A228" s="1" t="s">
        <v>88</v>
      </c>
      <c r="B228" t="s">
        <v>869</v>
      </c>
      <c r="C228" s="9">
        <v>43277</v>
      </c>
      <c r="D228" s="5">
        <v>26.14</v>
      </c>
    </row>
    <row r="229" spans="1:4" x14ac:dyDescent="0.25">
      <c r="A229" s="1" t="s">
        <v>870</v>
      </c>
      <c r="B229" t="s">
        <v>871</v>
      </c>
      <c r="C229" s="9">
        <v>43277</v>
      </c>
      <c r="D229" s="5">
        <v>1078.79</v>
      </c>
    </row>
    <row r="230" spans="1:4" x14ac:dyDescent="0.25">
      <c r="A230" s="1" t="s">
        <v>872</v>
      </c>
      <c r="B230" t="s">
        <v>873</v>
      </c>
      <c r="C230" s="9">
        <v>43277</v>
      </c>
      <c r="D230" s="5">
        <v>661.87</v>
      </c>
    </row>
    <row r="231" spans="1:4" x14ac:dyDescent="0.25">
      <c r="A231" s="1" t="s">
        <v>874</v>
      </c>
      <c r="B231" t="s">
        <v>875</v>
      </c>
      <c r="C231" s="9">
        <v>43277</v>
      </c>
      <c r="D231" s="5">
        <v>501.81</v>
      </c>
    </row>
    <row r="232" spans="1:4" x14ac:dyDescent="0.25">
      <c r="A232" s="1" t="s">
        <v>876</v>
      </c>
      <c r="B232" t="s">
        <v>877</v>
      </c>
      <c r="C232" s="9">
        <v>43277</v>
      </c>
      <c r="D232" s="5">
        <v>616.38</v>
      </c>
    </row>
    <row r="233" spans="1:4" x14ac:dyDescent="0.25">
      <c r="A233" s="1" t="s">
        <v>861</v>
      </c>
      <c r="B233" t="s">
        <v>878</v>
      </c>
      <c r="C233" s="9">
        <v>43277</v>
      </c>
      <c r="D233" s="5">
        <v>6.69</v>
      </c>
    </row>
    <row r="234" spans="1:4" x14ac:dyDescent="0.25">
      <c r="A234" s="1" t="s">
        <v>879</v>
      </c>
      <c r="B234" t="s">
        <v>880</v>
      </c>
      <c r="C234" s="9">
        <v>43277</v>
      </c>
      <c r="D234" s="5">
        <v>1594.57</v>
      </c>
    </row>
    <row r="235" spans="1:4" x14ac:dyDescent="0.25">
      <c r="A235" s="1" t="s">
        <v>41</v>
      </c>
      <c r="B235" t="s">
        <v>881</v>
      </c>
      <c r="C235" s="9">
        <v>43277</v>
      </c>
      <c r="D235" s="5">
        <v>347.75</v>
      </c>
    </row>
    <row r="236" spans="1:4" x14ac:dyDescent="0.25">
      <c r="A236" s="1" t="s">
        <v>522</v>
      </c>
      <c r="B236" t="s">
        <v>882</v>
      </c>
      <c r="C236" s="9">
        <v>43277</v>
      </c>
      <c r="D236" s="5">
        <v>84.7</v>
      </c>
    </row>
    <row r="237" spans="1:4" x14ac:dyDescent="0.25">
      <c r="A237" s="1" t="s">
        <v>28</v>
      </c>
      <c r="B237" t="s">
        <v>883</v>
      </c>
      <c r="C237" s="9">
        <v>43277</v>
      </c>
      <c r="D237" s="5">
        <v>202.68</v>
      </c>
    </row>
    <row r="238" spans="1:4" x14ac:dyDescent="0.25">
      <c r="A238" s="1" t="s">
        <v>681</v>
      </c>
      <c r="B238" t="s">
        <v>884</v>
      </c>
      <c r="C238" s="9">
        <v>43277</v>
      </c>
      <c r="D238" s="5">
        <v>223.67</v>
      </c>
    </row>
    <row r="239" spans="1:4" x14ac:dyDescent="0.25">
      <c r="A239" s="1" t="s">
        <v>700</v>
      </c>
      <c r="B239" t="s">
        <v>885</v>
      </c>
      <c r="C239" s="9">
        <v>43277</v>
      </c>
      <c r="D239" s="5">
        <v>382.23</v>
      </c>
    </row>
    <row r="240" spans="1:4" x14ac:dyDescent="0.25">
      <c r="A240" s="1" t="s">
        <v>88</v>
      </c>
      <c r="B240" t="s">
        <v>886</v>
      </c>
      <c r="C240" s="9">
        <v>43277</v>
      </c>
      <c r="D240" s="5">
        <v>12.51</v>
      </c>
    </row>
    <row r="241" spans="1:4" x14ac:dyDescent="0.25">
      <c r="A241" s="1" t="s">
        <v>887</v>
      </c>
      <c r="B241" t="s">
        <v>888</v>
      </c>
      <c r="C241" s="9">
        <v>43277</v>
      </c>
      <c r="D241" s="5">
        <v>16729.27</v>
      </c>
    </row>
    <row r="242" spans="1:4" x14ac:dyDescent="0.25">
      <c r="A242" s="1" t="s">
        <v>654</v>
      </c>
      <c r="B242" t="s">
        <v>889</v>
      </c>
      <c r="C242" s="9">
        <v>43277</v>
      </c>
      <c r="D242" s="5">
        <v>106.72</v>
      </c>
    </row>
    <row r="243" spans="1:4" x14ac:dyDescent="0.25">
      <c r="A243" s="1" t="s">
        <v>817</v>
      </c>
      <c r="B243" t="s">
        <v>890</v>
      </c>
      <c r="C243" s="9">
        <v>43277</v>
      </c>
      <c r="D243" s="5">
        <v>160</v>
      </c>
    </row>
    <row r="244" spans="1:4" x14ac:dyDescent="0.25">
      <c r="A244" s="1" t="s">
        <v>891</v>
      </c>
      <c r="B244" t="s">
        <v>892</v>
      </c>
      <c r="C244" s="9">
        <v>43277</v>
      </c>
      <c r="D244" s="5">
        <v>39.950000000000003</v>
      </c>
    </row>
    <row r="245" spans="1:4" x14ac:dyDescent="0.25">
      <c r="A245" s="1" t="s">
        <v>205</v>
      </c>
      <c r="B245" t="s">
        <v>893</v>
      </c>
      <c r="C245" s="9">
        <v>43279</v>
      </c>
      <c r="D245" s="5">
        <v>3748.19</v>
      </c>
    </row>
    <row r="246" spans="1:4" x14ac:dyDescent="0.25">
      <c r="A246" s="1" t="s">
        <v>205</v>
      </c>
      <c r="B246" t="s">
        <v>894</v>
      </c>
      <c r="C246" s="9">
        <v>43279</v>
      </c>
      <c r="D246" s="5">
        <v>1159.1199999999999</v>
      </c>
    </row>
    <row r="247" spans="1:4" x14ac:dyDescent="0.25">
      <c r="A247" s="1" t="s">
        <v>204</v>
      </c>
      <c r="B247" t="s">
        <v>893</v>
      </c>
      <c r="C247" s="9">
        <v>43279</v>
      </c>
      <c r="D247" s="5">
        <v>11640.78</v>
      </c>
    </row>
    <row r="248" spans="1:4" x14ac:dyDescent="0.25">
      <c r="A248" s="1" t="s">
        <v>204</v>
      </c>
      <c r="B248" t="s">
        <v>894</v>
      </c>
      <c r="C248" s="9">
        <v>43279</v>
      </c>
      <c r="D248" s="5">
        <v>4227.3</v>
      </c>
    </row>
    <row r="249" spans="1:4" x14ac:dyDescent="0.25">
      <c r="A249" s="1" t="s">
        <v>205</v>
      </c>
      <c r="B249" t="s">
        <v>895</v>
      </c>
      <c r="C249" s="9">
        <v>43279</v>
      </c>
      <c r="D249" s="5">
        <v>3248.28</v>
      </c>
    </row>
    <row r="250" spans="1:4" x14ac:dyDescent="0.25">
      <c r="A250" s="1" t="s">
        <v>204</v>
      </c>
      <c r="B250" t="s">
        <v>895</v>
      </c>
      <c r="C250" s="9">
        <v>43279</v>
      </c>
      <c r="D250" s="5">
        <v>9664.0499999999993</v>
      </c>
    </row>
    <row r="251" spans="1:4" x14ac:dyDescent="0.25">
      <c r="A251" s="1" t="s">
        <v>96</v>
      </c>
      <c r="B251" t="s">
        <v>97</v>
      </c>
      <c r="C251" s="9">
        <v>43286</v>
      </c>
      <c r="D251" s="5">
        <v>481.1</v>
      </c>
    </row>
    <row r="252" spans="1:4" x14ac:dyDescent="0.25">
      <c r="A252" s="1" t="s">
        <v>96</v>
      </c>
      <c r="B252" t="s">
        <v>97</v>
      </c>
      <c r="C252" s="9">
        <v>43286</v>
      </c>
      <c r="D252" s="5">
        <v>481.1</v>
      </c>
    </row>
    <row r="253" spans="1:4" x14ac:dyDescent="0.25">
      <c r="A253" s="1" t="s">
        <v>92</v>
      </c>
      <c r="B253" t="s">
        <v>897</v>
      </c>
      <c r="C253" s="9">
        <v>43286</v>
      </c>
      <c r="D253" s="5">
        <v>1260.42</v>
      </c>
    </row>
    <row r="254" spans="1:4" x14ac:dyDescent="0.25">
      <c r="A254" s="1" t="s">
        <v>898</v>
      </c>
      <c r="B254" t="s">
        <v>899</v>
      </c>
      <c r="C254" s="9">
        <v>43286</v>
      </c>
      <c r="D254" s="5">
        <v>4072.79</v>
      </c>
    </row>
    <row r="255" spans="1:4" x14ac:dyDescent="0.25">
      <c r="A255" s="1" t="s">
        <v>88</v>
      </c>
      <c r="B255" t="s">
        <v>900</v>
      </c>
      <c r="C255" s="9">
        <v>43286</v>
      </c>
      <c r="D255" s="5">
        <v>50.11</v>
      </c>
    </row>
    <row r="256" spans="1:4" x14ac:dyDescent="0.25">
      <c r="A256" s="1" t="s">
        <v>118</v>
      </c>
      <c r="B256" t="s">
        <v>901</v>
      </c>
      <c r="C256" s="9">
        <v>43286</v>
      </c>
      <c r="D256" s="5">
        <v>226.27</v>
      </c>
    </row>
    <row r="257" spans="1:4" x14ac:dyDescent="0.25">
      <c r="A257" s="1" t="s">
        <v>902</v>
      </c>
      <c r="B257" t="s">
        <v>903</v>
      </c>
      <c r="C257" s="9">
        <v>43286</v>
      </c>
      <c r="D257" s="5">
        <v>268.62</v>
      </c>
    </row>
    <row r="258" spans="1:4" x14ac:dyDescent="0.25">
      <c r="A258" s="1" t="s">
        <v>179</v>
      </c>
      <c r="B258" t="s">
        <v>904</v>
      </c>
      <c r="C258" s="9">
        <v>43286</v>
      </c>
      <c r="D258" s="5">
        <v>4062.57</v>
      </c>
    </row>
    <row r="259" spans="1:4" x14ac:dyDescent="0.25">
      <c r="A259" s="1" t="s">
        <v>41</v>
      </c>
      <c r="B259" t="s">
        <v>905</v>
      </c>
      <c r="C259" s="9">
        <v>43286</v>
      </c>
      <c r="D259" s="5">
        <v>347.75</v>
      </c>
    </row>
    <row r="260" spans="1:4" x14ac:dyDescent="0.25">
      <c r="A260" s="1" t="s">
        <v>69</v>
      </c>
      <c r="B260" t="s">
        <v>955</v>
      </c>
      <c r="C260" s="9">
        <v>43291</v>
      </c>
      <c r="D260" s="5">
        <v>430.57</v>
      </c>
    </row>
    <row r="261" spans="1:4" x14ac:dyDescent="0.25">
      <c r="A261" s="1" t="s">
        <v>906</v>
      </c>
      <c r="B261" t="s">
        <v>907</v>
      </c>
      <c r="C261" s="9">
        <v>43294</v>
      </c>
      <c r="D261" s="5">
        <v>2660.97</v>
      </c>
    </row>
    <row r="262" spans="1:4" x14ac:dyDescent="0.25">
      <c r="A262" s="1" t="s">
        <v>28</v>
      </c>
      <c r="B262" t="s">
        <v>908</v>
      </c>
      <c r="C262" s="9">
        <v>43294</v>
      </c>
      <c r="D262" s="5">
        <v>605</v>
      </c>
    </row>
    <row r="263" spans="1:4" x14ac:dyDescent="0.25">
      <c r="A263" s="1" t="s">
        <v>909</v>
      </c>
      <c r="B263" t="s">
        <v>910</v>
      </c>
      <c r="C263" s="9">
        <v>43294</v>
      </c>
      <c r="D263" s="5">
        <v>377.19</v>
      </c>
    </row>
    <row r="264" spans="1:4" x14ac:dyDescent="0.25">
      <c r="A264" s="1" t="s">
        <v>88</v>
      </c>
      <c r="B264" t="s">
        <v>911</v>
      </c>
      <c r="C264" s="9">
        <v>43294</v>
      </c>
      <c r="D264" s="5">
        <v>12.51</v>
      </c>
    </row>
    <row r="265" spans="1:4" x14ac:dyDescent="0.25">
      <c r="A265" s="1" t="s">
        <v>864</v>
      </c>
      <c r="B265" t="s">
        <v>238</v>
      </c>
      <c r="C265" s="9">
        <v>43294</v>
      </c>
      <c r="D265" s="5">
        <v>77.709999999999994</v>
      </c>
    </row>
    <row r="266" spans="1:4" x14ac:dyDescent="0.25">
      <c r="A266" s="1" t="s">
        <v>902</v>
      </c>
      <c r="B266" t="s">
        <v>912</v>
      </c>
      <c r="C266" s="9">
        <v>43294</v>
      </c>
      <c r="D266" s="5">
        <v>35.39</v>
      </c>
    </row>
    <row r="267" spans="1:4" x14ac:dyDescent="0.25">
      <c r="A267" s="1" t="s">
        <v>123</v>
      </c>
      <c r="B267" t="s">
        <v>913</v>
      </c>
      <c r="C267" s="9">
        <v>43294</v>
      </c>
      <c r="D267" s="5">
        <v>551.76</v>
      </c>
    </row>
    <row r="268" spans="1:4" x14ac:dyDescent="0.25">
      <c r="A268" s="1" t="s">
        <v>914</v>
      </c>
      <c r="B268" t="s">
        <v>915</v>
      </c>
      <c r="C268" s="9">
        <v>43294</v>
      </c>
      <c r="D268" s="5">
        <v>643</v>
      </c>
    </row>
    <row r="269" spans="1:4" x14ac:dyDescent="0.25">
      <c r="A269" s="1" t="s">
        <v>28</v>
      </c>
      <c r="B269" t="s">
        <v>916</v>
      </c>
      <c r="C269" s="9">
        <v>43294</v>
      </c>
      <c r="D269" s="5">
        <v>114.95</v>
      </c>
    </row>
    <row r="270" spans="1:4" x14ac:dyDescent="0.25">
      <c r="A270" s="1" t="s">
        <v>917</v>
      </c>
      <c r="B270" t="s">
        <v>918</v>
      </c>
      <c r="C270" s="9">
        <v>43300</v>
      </c>
      <c r="D270" s="5">
        <v>2632.96</v>
      </c>
    </row>
    <row r="271" spans="1:4" x14ac:dyDescent="0.25">
      <c r="A271" s="1" t="s">
        <v>172</v>
      </c>
      <c r="B271" t="s">
        <v>919</v>
      </c>
      <c r="C271" s="9">
        <v>43300</v>
      </c>
      <c r="D271" s="5">
        <v>103.16</v>
      </c>
    </row>
    <row r="272" spans="1:4" x14ac:dyDescent="0.25">
      <c r="A272" s="1" t="s">
        <v>18</v>
      </c>
      <c r="B272" t="s">
        <v>940</v>
      </c>
      <c r="C272" s="9">
        <v>43300</v>
      </c>
      <c r="D272" s="5">
        <v>1129.96</v>
      </c>
    </row>
    <row r="273" spans="1:4" x14ac:dyDescent="0.25">
      <c r="A273" s="1" t="s">
        <v>920</v>
      </c>
      <c r="B273" t="s">
        <v>941</v>
      </c>
      <c r="C273" s="9">
        <v>43300</v>
      </c>
      <c r="D273" s="5">
        <v>353.89</v>
      </c>
    </row>
    <row r="274" spans="1:4" x14ac:dyDescent="0.25">
      <c r="A274" s="1" t="s">
        <v>921</v>
      </c>
      <c r="B274" t="s">
        <v>945</v>
      </c>
      <c r="C274" s="9">
        <v>43300</v>
      </c>
      <c r="D274" s="5">
        <v>1262.8800000000001</v>
      </c>
    </row>
    <row r="275" spans="1:4" x14ac:dyDescent="0.25">
      <c r="A275" s="1" t="s">
        <v>243</v>
      </c>
      <c r="B275" t="s">
        <v>943</v>
      </c>
      <c r="C275" s="9">
        <v>43300</v>
      </c>
      <c r="D275" s="5">
        <v>495.78</v>
      </c>
    </row>
    <row r="276" spans="1:4" x14ac:dyDescent="0.25">
      <c r="A276" s="1" t="s">
        <v>18</v>
      </c>
      <c r="B276" t="s">
        <v>940</v>
      </c>
      <c r="C276" s="9">
        <v>43300</v>
      </c>
      <c r="D276" s="5">
        <v>1129.96</v>
      </c>
    </row>
    <row r="277" spans="1:4" x14ac:dyDescent="0.25">
      <c r="A277" s="1" t="s">
        <v>920</v>
      </c>
      <c r="B277" t="s">
        <v>941</v>
      </c>
      <c r="C277" s="9">
        <v>43300</v>
      </c>
      <c r="D277" s="5">
        <v>810.32</v>
      </c>
    </row>
    <row r="278" spans="1:4" x14ac:dyDescent="0.25">
      <c r="A278" s="1" t="s">
        <v>921</v>
      </c>
      <c r="B278" t="s">
        <v>942</v>
      </c>
      <c r="C278" s="9">
        <v>43300</v>
      </c>
      <c r="D278" s="5">
        <v>1309.5999999999999</v>
      </c>
    </row>
    <row r="279" spans="1:4" x14ac:dyDescent="0.25">
      <c r="A279" s="1" t="s">
        <v>243</v>
      </c>
      <c r="B279" t="s">
        <v>943</v>
      </c>
      <c r="C279" s="9">
        <v>43300</v>
      </c>
      <c r="D279" s="5">
        <v>462.78</v>
      </c>
    </row>
    <row r="280" spans="1:4" x14ac:dyDescent="0.25">
      <c r="A280" s="1" t="s">
        <v>920</v>
      </c>
      <c r="B280" t="s">
        <v>941</v>
      </c>
      <c r="C280" s="9">
        <v>43300</v>
      </c>
      <c r="D280" s="5">
        <v>509.82</v>
      </c>
    </row>
    <row r="281" spans="1:4" x14ac:dyDescent="0.25">
      <c r="A281" s="1" t="s">
        <v>243</v>
      </c>
      <c r="B281" t="s">
        <v>943</v>
      </c>
      <c r="C281" s="9">
        <v>43300</v>
      </c>
      <c r="D281" s="5">
        <v>506.57</v>
      </c>
    </row>
    <row r="282" spans="1:4" x14ac:dyDescent="0.25">
      <c r="A282" s="1" t="s">
        <v>18</v>
      </c>
      <c r="B282" t="s">
        <v>940</v>
      </c>
      <c r="C282" s="9">
        <v>43300</v>
      </c>
      <c r="D282" s="5">
        <v>1028.57</v>
      </c>
    </row>
    <row r="283" spans="1:4" x14ac:dyDescent="0.25">
      <c r="A283" s="1" t="s">
        <v>920</v>
      </c>
      <c r="B283" t="s">
        <v>944</v>
      </c>
      <c r="C283" s="9">
        <v>43300</v>
      </c>
      <c r="D283" s="5">
        <v>122.16</v>
      </c>
    </row>
    <row r="284" spans="1:4" x14ac:dyDescent="0.25">
      <c r="A284" s="1" t="s">
        <v>243</v>
      </c>
      <c r="B284" t="s">
        <v>943</v>
      </c>
      <c r="C284" s="9">
        <v>43300</v>
      </c>
      <c r="D284" s="5">
        <v>599.22</v>
      </c>
    </row>
    <row r="285" spans="1:4" x14ac:dyDescent="0.25">
      <c r="A285" s="1" t="s">
        <v>49</v>
      </c>
      <c r="B285" t="s">
        <v>922</v>
      </c>
      <c r="C285" s="9">
        <v>43300</v>
      </c>
      <c r="D285" s="5">
        <v>85.2</v>
      </c>
    </row>
    <row r="286" spans="1:4" x14ac:dyDescent="0.25">
      <c r="A286" s="1" t="s">
        <v>21</v>
      </c>
      <c r="B286" t="s">
        <v>923</v>
      </c>
      <c r="C286" s="9">
        <v>43300</v>
      </c>
      <c r="D286" s="5">
        <v>43.43</v>
      </c>
    </row>
    <row r="287" spans="1:4" x14ac:dyDescent="0.25">
      <c r="A287" s="1" t="s">
        <v>241</v>
      </c>
      <c r="B287" t="s">
        <v>958</v>
      </c>
      <c r="C287" s="9">
        <v>43308</v>
      </c>
      <c r="D287" s="5">
        <v>30.55</v>
      </c>
    </row>
    <row r="288" spans="1:4" x14ac:dyDescent="0.25">
      <c r="A288" s="1" t="s">
        <v>205</v>
      </c>
      <c r="B288" t="s">
        <v>952</v>
      </c>
      <c r="C288" s="9">
        <v>43311</v>
      </c>
      <c r="D288" s="5">
        <v>3804.46</v>
      </c>
    </row>
    <row r="289" spans="1:4" x14ac:dyDescent="0.25">
      <c r="A289" s="1" t="s">
        <v>205</v>
      </c>
      <c r="B289" t="s">
        <v>953</v>
      </c>
      <c r="C289" s="9">
        <v>43311</v>
      </c>
      <c r="D289" s="5">
        <v>1159.1199999999999</v>
      </c>
    </row>
    <row r="290" spans="1:4" x14ac:dyDescent="0.25">
      <c r="A290" s="1" t="s">
        <v>204</v>
      </c>
      <c r="B290" t="s">
        <v>952</v>
      </c>
      <c r="C290" s="9">
        <v>43311</v>
      </c>
      <c r="D290" s="5">
        <v>11815.56</v>
      </c>
    </row>
    <row r="291" spans="1:4" x14ac:dyDescent="0.25">
      <c r="A291" s="1" t="s">
        <v>204</v>
      </c>
      <c r="B291" t="s">
        <v>953</v>
      </c>
      <c r="C291" s="9">
        <v>43311</v>
      </c>
      <c r="D291" s="5">
        <v>4290.76</v>
      </c>
    </row>
    <row r="292" spans="1:4" x14ac:dyDescent="0.25">
      <c r="A292" s="1" t="s">
        <v>205</v>
      </c>
      <c r="B292" t="s">
        <v>954</v>
      </c>
      <c r="C292" s="9">
        <v>43311</v>
      </c>
      <c r="D292" s="5">
        <v>388.97</v>
      </c>
    </row>
    <row r="293" spans="1:4" x14ac:dyDescent="0.25">
      <c r="A293" s="1" t="s">
        <v>204</v>
      </c>
      <c r="B293" t="s">
        <v>954</v>
      </c>
      <c r="C293" s="9">
        <v>43311</v>
      </c>
      <c r="D293" s="5">
        <v>1200.69</v>
      </c>
    </row>
    <row r="294" spans="1:4" x14ac:dyDescent="0.25">
      <c r="A294" s="1" t="s">
        <v>204</v>
      </c>
      <c r="B294" t="s">
        <v>963</v>
      </c>
      <c r="C294" s="9">
        <v>43311</v>
      </c>
      <c r="D294" s="5">
        <v>382.93</v>
      </c>
    </row>
    <row r="295" spans="1:4" x14ac:dyDescent="0.25">
      <c r="A295" s="1" t="s">
        <v>879</v>
      </c>
      <c r="B295" t="s">
        <v>924</v>
      </c>
      <c r="C295" s="9">
        <v>43312</v>
      </c>
      <c r="D295" s="5">
        <v>2574.29</v>
      </c>
    </row>
    <row r="296" spans="1:4" x14ac:dyDescent="0.25">
      <c r="A296" s="1" t="s">
        <v>925</v>
      </c>
      <c r="B296" t="s">
        <v>926</v>
      </c>
      <c r="C296" s="9">
        <v>43312</v>
      </c>
      <c r="D296" s="5">
        <v>963.16</v>
      </c>
    </row>
    <row r="297" spans="1:4" x14ac:dyDescent="0.25">
      <c r="A297" s="1" t="s">
        <v>96</v>
      </c>
      <c r="B297" t="s">
        <v>97</v>
      </c>
      <c r="C297" s="9">
        <v>43312</v>
      </c>
      <c r="D297" s="5">
        <v>481.1</v>
      </c>
    </row>
    <row r="298" spans="1:4" x14ac:dyDescent="0.25">
      <c r="A298" s="1" t="s">
        <v>927</v>
      </c>
      <c r="B298" t="s">
        <v>928</v>
      </c>
      <c r="C298" s="9">
        <v>43312</v>
      </c>
      <c r="D298" s="5">
        <v>32.479999999999997</v>
      </c>
    </row>
    <row r="299" spans="1:4" x14ac:dyDescent="0.25">
      <c r="A299" s="1" t="s">
        <v>681</v>
      </c>
      <c r="B299" t="s">
        <v>929</v>
      </c>
      <c r="C299" s="9">
        <v>43312</v>
      </c>
      <c r="D299" s="5">
        <v>262.41000000000003</v>
      </c>
    </row>
    <row r="300" spans="1:4" x14ac:dyDescent="0.25">
      <c r="A300" s="1" t="s">
        <v>930</v>
      </c>
      <c r="B300" t="s">
        <v>931</v>
      </c>
      <c r="C300" s="9">
        <v>43308</v>
      </c>
      <c r="D300" s="5">
        <v>2600</v>
      </c>
    </row>
    <row r="301" spans="1:4" x14ac:dyDescent="0.25">
      <c r="A301" s="1" t="s">
        <v>535</v>
      </c>
      <c r="B301" t="s">
        <v>932</v>
      </c>
      <c r="C301" s="9">
        <v>43312</v>
      </c>
      <c r="D301" s="5">
        <v>121</v>
      </c>
    </row>
    <row r="302" spans="1:4" x14ac:dyDescent="0.25">
      <c r="A302" s="1" t="s">
        <v>522</v>
      </c>
      <c r="B302" t="s">
        <v>933</v>
      </c>
      <c r="C302" s="9">
        <v>43312</v>
      </c>
      <c r="D302" s="5">
        <v>84.7</v>
      </c>
    </row>
    <row r="303" spans="1:4" x14ac:dyDescent="0.25">
      <c r="A303" s="1" t="s">
        <v>88</v>
      </c>
      <c r="B303" t="s">
        <v>934</v>
      </c>
      <c r="C303" s="9">
        <v>43312</v>
      </c>
      <c r="D303" s="5">
        <v>70.75</v>
      </c>
    </row>
    <row r="304" spans="1:4" x14ac:dyDescent="0.25">
      <c r="A304" s="1" t="s">
        <v>935</v>
      </c>
      <c r="B304" t="s">
        <v>936</v>
      </c>
      <c r="C304" s="9">
        <v>43312</v>
      </c>
      <c r="D304" s="5">
        <v>363</v>
      </c>
    </row>
    <row r="305" spans="1:4" x14ac:dyDescent="0.25">
      <c r="A305" s="1" t="s">
        <v>937</v>
      </c>
      <c r="B305" t="s">
        <v>946</v>
      </c>
      <c r="C305" s="9">
        <v>43312</v>
      </c>
      <c r="D305" s="5">
        <v>301.20999999999998</v>
      </c>
    </row>
    <row r="306" spans="1:4" x14ac:dyDescent="0.25">
      <c r="A306" s="1" t="s">
        <v>937</v>
      </c>
      <c r="B306" t="s">
        <v>947</v>
      </c>
      <c r="C306" s="9">
        <v>43312</v>
      </c>
      <c r="D306" s="5">
        <v>61.57</v>
      </c>
    </row>
    <row r="307" spans="1:4" x14ac:dyDescent="0.25">
      <c r="A307" s="1" t="s">
        <v>937</v>
      </c>
      <c r="B307" t="s">
        <v>948</v>
      </c>
      <c r="C307" s="9">
        <v>43312</v>
      </c>
      <c r="D307" s="5">
        <v>214</v>
      </c>
    </row>
    <row r="308" spans="1:4" x14ac:dyDescent="0.25">
      <c r="A308" s="1" t="s">
        <v>644</v>
      </c>
      <c r="B308" t="s">
        <v>949</v>
      </c>
      <c r="C308" s="9">
        <v>43312</v>
      </c>
      <c r="D308" s="5">
        <v>76.150000000000006</v>
      </c>
    </row>
    <row r="309" spans="1:4" x14ac:dyDescent="0.25">
      <c r="A309" s="1" t="s">
        <v>938</v>
      </c>
      <c r="B309" t="s">
        <v>950</v>
      </c>
      <c r="C309" s="9">
        <v>43312</v>
      </c>
      <c r="D309" s="5">
        <v>15.73</v>
      </c>
    </row>
    <row r="310" spans="1:4" x14ac:dyDescent="0.25">
      <c r="A310" s="1" t="s">
        <v>243</v>
      </c>
      <c r="B310" t="s">
        <v>951</v>
      </c>
      <c r="C310" s="9">
        <v>43312</v>
      </c>
      <c r="D310" s="5">
        <v>180.97</v>
      </c>
    </row>
    <row r="311" spans="1:4" x14ac:dyDescent="0.25">
      <c r="A311" s="1" t="s">
        <v>28</v>
      </c>
      <c r="B311" t="s">
        <v>939</v>
      </c>
      <c r="C311" s="9">
        <v>43312</v>
      </c>
      <c r="D311" s="5">
        <v>121</v>
      </c>
    </row>
    <row r="312" spans="1:4" x14ac:dyDescent="0.25">
      <c r="A312" s="1" t="s">
        <v>205</v>
      </c>
      <c r="B312" t="s">
        <v>959</v>
      </c>
      <c r="C312" s="9">
        <v>43341</v>
      </c>
      <c r="D312" s="5">
        <v>3813.84</v>
      </c>
    </row>
    <row r="313" spans="1:4" x14ac:dyDescent="0.25">
      <c r="A313" s="1" t="s">
        <v>205</v>
      </c>
      <c r="B313" t="s">
        <v>960</v>
      </c>
      <c r="C313" s="9">
        <v>43341</v>
      </c>
      <c r="D313" s="5">
        <v>1175.33</v>
      </c>
    </row>
    <row r="314" spans="1:4" x14ac:dyDescent="0.25">
      <c r="A314" s="1" t="s">
        <v>204</v>
      </c>
      <c r="B314" t="s">
        <v>959</v>
      </c>
      <c r="C314" s="9">
        <v>43341</v>
      </c>
      <c r="D314" s="5">
        <v>11844.73</v>
      </c>
    </row>
    <row r="315" spans="1:4" x14ac:dyDescent="0.25">
      <c r="A315" s="1" t="s">
        <v>204</v>
      </c>
      <c r="B315" t="s">
        <v>960</v>
      </c>
      <c r="C315" s="9">
        <v>43341</v>
      </c>
      <c r="D315" s="5">
        <v>4301.41</v>
      </c>
    </row>
    <row r="316" spans="1:4" x14ac:dyDescent="0.25">
      <c r="A316" s="1" t="s">
        <v>205</v>
      </c>
      <c r="B316" t="s">
        <v>961</v>
      </c>
      <c r="C316" s="9">
        <v>43342</v>
      </c>
      <c r="D316" s="5">
        <v>74.260000000000005</v>
      </c>
    </row>
    <row r="317" spans="1:4" x14ac:dyDescent="0.25">
      <c r="A317" s="1" t="s">
        <v>204</v>
      </c>
      <c r="B317" t="s">
        <v>961</v>
      </c>
      <c r="C317" s="9">
        <v>43342</v>
      </c>
      <c r="D317" s="5">
        <v>229.66</v>
      </c>
    </row>
    <row r="318" spans="1:4" x14ac:dyDescent="0.25">
      <c r="A318" s="1" t="s">
        <v>204</v>
      </c>
      <c r="B318" t="s">
        <v>962</v>
      </c>
      <c r="C318" s="9">
        <v>43342</v>
      </c>
      <c r="D318" s="5">
        <v>73.290000000000006</v>
      </c>
    </row>
    <row r="319" spans="1:4" x14ac:dyDescent="0.25">
      <c r="A319" s="1" t="s">
        <v>241</v>
      </c>
      <c r="B319" t="s">
        <v>958</v>
      </c>
      <c r="C319" s="9">
        <v>43348</v>
      </c>
      <c r="D319" s="5">
        <v>30.55</v>
      </c>
    </row>
    <row r="320" spans="1:4" x14ac:dyDescent="0.25">
      <c r="A320" s="1" t="s">
        <v>964</v>
      </c>
      <c r="B320" t="s">
        <v>965</v>
      </c>
      <c r="C320" s="9">
        <v>43371</v>
      </c>
      <c r="D320" s="5">
        <v>2520</v>
      </c>
    </row>
    <row r="321" spans="1:4" x14ac:dyDescent="0.25">
      <c r="A321" s="1" t="s">
        <v>96</v>
      </c>
      <c r="B321" t="s">
        <v>966</v>
      </c>
      <c r="C321" s="9">
        <v>43371</v>
      </c>
      <c r="D321" s="5">
        <v>328.64</v>
      </c>
    </row>
    <row r="322" spans="1:4" x14ac:dyDescent="0.25">
      <c r="A322" s="1" t="s">
        <v>96</v>
      </c>
      <c r="B322" t="s">
        <v>97</v>
      </c>
      <c r="C322" s="9">
        <v>43371</v>
      </c>
      <c r="D322" s="5">
        <v>481.1</v>
      </c>
    </row>
    <row r="323" spans="1:4" x14ac:dyDescent="0.25">
      <c r="A323" s="1" t="s">
        <v>522</v>
      </c>
      <c r="B323" t="s">
        <v>967</v>
      </c>
      <c r="C323" s="9">
        <v>43371</v>
      </c>
      <c r="D323" s="5">
        <v>762.3</v>
      </c>
    </row>
    <row r="324" spans="1:4" x14ac:dyDescent="0.25">
      <c r="A324" s="1" t="s">
        <v>88</v>
      </c>
      <c r="B324" t="s">
        <v>968</v>
      </c>
      <c r="C324" s="9">
        <v>43371</v>
      </c>
      <c r="D324" s="5">
        <v>15.92</v>
      </c>
    </row>
    <row r="325" spans="1:4" x14ac:dyDescent="0.25">
      <c r="A325" s="1" t="s">
        <v>872</v>
      </c>
      <c r="B325" t="s">
        <v>969</v>
      </c>
      <c r="C325" s="9">
        <v>43371</v>
      </c>
      <c r="D325" s="5">
        <v>2791.47</v>
      </c>
    </row>
    <row r="326" spans="1:4" x14ac:dyDescent="0.25">
      <c r="A326" s="1" t="s">
        <v>92</v>
      </c>
      <c r="B326" t="s">
        <v>970</v>
      </c>
      <c r="C326" s="9">
        <v>43371</v>
      </c>
      <c r="D326" s="5">
        <v>1260.42</v>
      </c>
    </row>
    <row r="327" spans="1:4" x14ac:dyDescent="0.25">
      <c r="A327" s="1" t="s">
        <v>41</v>
      </c>
      <c r="B327" t="s">
        <v>971</v>
      </c>
      <c r="C327" s="9">
        <v>43371</v>
      </c>
      <c r="D327" s="5">
        <v>347.75</v>
      </c>
    </row>
    <row r="328" spans="1:4" x14ac:dyDescent="0.25">
      <c r="A328" s="1" t="s">
        <v>972</v>
      </c>
      <c r="B328" t="s">
        <v>973</v>
      </c>
      <c r="C328" s="9">
        <v>43371</v>
      </c>
      <c r="D328" s="5">
        <v>4859.72</v>
      </c>
    </row>
    <row r="329" spans="1:4" x14ac:dyDescent="0.25">
      <c r="A329" s="1" t="s">
        <v>700</v>
      </c>
      <c r="B329" t="s">
        <v>974</v>
      </c>
      <c r="C329" s="9">
        <v>43371</v>
      </c>
      <c r="D329" s="5">
        <v>2802.97</v>
      </c>
    </row>
    <row r="330" spans="1:4" x14ac:dyDescent="0.25">
      <c r="A330" s="1" t="s">
        <v>96</v>
      </c>
      <c r="B330" t="s">
        <v>966</v>
      </c>
      <c r="C330" s="9">
        <v>43371</v>
      </c>
      <c r="D330" s="5">
        <v>491.5</v>
      </c>
    </row>
    <row r="331" spans="1:4" x14ac:dyDescent="0.25">
      <c r="A331" s="1" t="s">
        <v>902</v>
      </c>
      <c r="B331" t="s">
        <v>975</v>
      </c>
      <c r="C331" s="9">
        <v>43371</v>
      </c>
      <c r="D331" s="5">
        <v>160.93</v>
      </c>
    </row>
    <row r="332" spans="1:4" x14ac:dyDescent="0.25">
      <c r="A332" s="1" t="s">
        <v>681</v>
      </c>
      <c r="B332" t="s">
        <v>976</v>
      </c>
      <c r="C332" s="9">
        <v>43371</v>
      </c>
      <c r="D332" s="5">
        <v>275.52</v>
      </c>
    </row>
    <row r="333" spans="1:4" x14ac:dyDescent="0.25">
      <c r="A333" s="1" t="s">
        <v>828</v>
      </c>
      <c r="B333" t="s">
        <v>977</v>
      </c>
      <c r="C333" s="9">
        <v>43371</v>
      </c>
      <c r="D333" s="5">
        <v>112.53</v>
      </c>
    </row>
    <row r="334" spans="1:4" x14ac:dyDescent="0.25">
      <c r="A334" s="1" t="s">
        <v>92</v>
      </c>
      <c r="B334" t="s">
        <v>978</v>
      </c>
      <c r="C334" s="9">
        <v>43371</v>
      </c>
      <c r="D334" s="5">
        <v>1260.42</v>
      </c>
    </row>
    <row r="335" spans="1:4" x14ac:dyDescent="0.25">
      <c r="A335" s="1" t="s">
        <v>88</v>
      </c>
      <c r="B335" t="s">
        <v>979</v>
      </c>
      <c r="C335" s="9">
        <v>43371</v>
      </c>
      <c r="D335" s="5">
        <v>85.19</v>
      </c>
    </row>
    <row r="336" spans="1:4" x14ac:dyDescent="0.25">
      <c r="A336" s="1" t="s">
        <v>205</v>
      </c>
      <c r="B336" t="s">
        <v>982</v>
      </c>
      <c r="C336" s="9">
        <v>43371</v>
      </c>
      <c r="D336" s="5">
        <v>430.34</v>
      </c>
    </row>
    <row r="337" spans="1:4" x14ac:dyDescent="0.25">
      <c r="A337" s="1" t="s">
        <v>205</v>
      </c>
      <c r="B337" t="s">
        <v>981</v>
      </c>
      <c r="C337" s="9">
        <v>43371</v>
      </c>
      <c r="D337" s="5">
        <v>1175.3599999999999</v>
      </c>
    </row>
    <row r="338" spans="1:4" x14ac:dyDescent="0.25">
      <c r="A338" s="1" t="s">
        <v>204</v>
      </c>
      <c r="B338" t="s">
        <v>980</v>
      </c>
      <c r="C338" s="9">
        <v>43371</v>
      </c>
      <c r="D338" s="5">
        <v>11814.789999999999</v>
      </c>
    </row>
    <row r="339" spans="1:4" x14ac:dyDescent="0.25">
      <c r="A339" s="1" t="s">
        <v>204</v>
      </c>
      <c r="B339" t="s">
        <v>981</v>
      </c>
      <c r="C339" s="9">
        <v>43371</v>
      </c>
      <c r="D339" s="5">
        <v>4449.6000000000004</v>
      </c>
    </row>
    <row r="340" spans="1:4" x14ac:dyDescent="0.25">
      <c r="A340" s="1" t="s">
        <v>876</v>
      </c>
      <c r="B340" t="s">
        <v>983</v>
      </c>
      <c r="C340" s="9">
        <v>43389</v>
      </c>
      <c r="D340" s="5">
        <v>444.07</v>
      </c>
    </row>
    <row r="341" spans="1:4" x14ac:dyDescent="0.25">
      <c r="A341" s="1" t="s">
        <v>984</v>
      </c>
      <c r="B341" t="s">
        <v>985</v>
      </c>
      <c r="C341" s="9">
        <v>43389</v>
      </c>
      <c r="D341" s="5">
        <v>148.63999999999999</v>
      </c>
    </row>
    <row r="342" spans="1:4" x14ac:dyDescent="0.25">
      <c r="A342" s="1" t="s">
        <v>92</v>
      </c>
      <c r="B342" t="s">
        <v>986</v>
      </c>
      <c r="C342" s="9">
        <v>43389</v>
      </c>
      <c r="D342" s="5">
        <v>1260.42</v>
      </c>
    </row>
    <row r="343" spans="1:4" x14ac:dyDescent="0.25">
      <c r="A343" s="1" t="s">
        <v>811</v>
      </c>
      <c r="B343" t="s">
        <v>987</v>
      </c>
      <c r="C343" s="9">
        <v>43389</v>
      </c>
      <c r="D343" s="5">
        <v>2045.15</v>
      </c>
    </row>
    <row r="344" spans="1:4" x14ac:dyDescent="0.25">
      <c r="A344" s="1" t="s">
        <v>214</v>
      </c>
      <c r="B344" t="s">
        <v>460</v>
      </c>
      <c r="C344" s="9">
        <v>43389</v>
      </c>
      <c r="D344" s="5">
        <v>31</v>
      </c>
    </row>
    <row r="345" spans="1:4" x14ac:dyDescent="0.25">
      <c r="A345" s="1" t="s">
        <v>988</v>
      </c>
      <c r="B345" t="s">
        <v>989</v>
      </c>
      <c r="C345" s="9">
        <v>43389</v>
      </c>
      <c r="D345" s="5">
        <v>21</v>
      </c>
    </row>
    <row r="346" spans="1:4" x14ac:dyDescent="0.25">
      <c r="A346" s="1" t="s">
        <v>96</v>
      </c>
      <c r="B346" t="s">
        <v>990</v>
      </c>
      <c r="C346" s="9">
        <v>43389</v>
      </c>
      <c r="D346" s="5">
        <v>481.1</v>
      </c>
    </row>
    <row r="347" spans="1:4" x14ac:dyDescent="0.25">
      <c r="A347" s="1" t="s">
        <v>128</v>
      </c>
      <c r="B347" t="s">
        <v>991</v>
      </c>
      <c r="C347" s="9">
        <v>43389</v>
      </c>
      <c r="D347" s="5">
        <v>746.32</v>
      </c>
    </row>
    <row r="348" spans="1:4" x14ac:dyDescent="0.25">
      <c r="A348" s="1" t="s">
        <v>142</v>
      </c>
      <c r="B348" t="s">
        <v>857</v>
      </c>
      <c r="C348" s="9">
        <v>43389</v>
      </c>
      <c r="D348" s="5">
        <v>2807.2</v>
      </c>
    </row>
    <row r="349" spans="1:4" x14ac:dyDescent="0.25">
      <c r="A349" s="1" t="s">
        <v>88</v>
      </c>
      <c r="B349" t="s">
        <v>992</v>
      </c>
      <c r="C349" s="9">
        <v>43389</v>
      </c>
      <c r="D349" s="5">
        <v>310.77999999999997</v>
      </c>
    </row>
    <row r="350" spans="1:4" x14ac:dyDescent="0.25">
      <c r="A350" s="1" t="s">
        <v>88</v>
      </c>
      <c r="B350" t="s">
        <v>993</v>
      </c>
      <c r="C350" s="9">
        <v>43389</v>
      </c>
      <c r="D350" s="5">
        <v>270.42</v>
      </c>
    </row>
    <row r="351" spans="1:4" x14ac:dyDescent="0.25">
      <c r="A351" s="1" t="s">
        <v>994</v>
      </c>
      <c r="B351" t="s">
        <v>995</v>
      </c>
      <c r="C351" s="9">
        <v>43389</v>
      </c>
      <c r="D351" s="5">
        <v>1461.68</v>
      </c>
    </row>
    <row r="352" spans="1:4" x14ac:dyDescent="0.25">
      <c r="A352" s="1" t="s">
        <v>902</v>
      </c>
      <c r="B352" t="s">
        <v>996</v>
      </c>
      <c r="C352" s="9">
        <v>43389</v>
      </c>
      <c r="D352" s="5">
        <v>244.42</v>
      </c>
    </row>
    <row r="353" spans="1:4" x14ac:dyDescent="0.25">
      <c r="A353" s="1" t="s">
        <v>720</v>
      </c>
      <c r="B353" t="s">
        <v>997</v>
      </c>
      <c r="C353" s="9">
        <v>43389</v>
      </c>
      <c r="D353" s="5">
        <v>123.06</v>
      </c>
    </row>
    <row r="354" spans="1:4" x14ac:dyDescent="0.25">
      <c r="A354" s="1" t="s">
        <v>879</v>
      </c>
      <c r="B354" t="s">
        <v>998</v>
      </c>
      <c r="C354" s="9">
        <v>43389</v>
      </c>
      <c r="D354" s="5">
        <v>212.72</v>
      </c>
    </row>
    <row r="355" spans="1:4" x14ac:dyDescent="0.25">
      <c r="A355" s="1" t="s">
        <v>654</v>
      </c>
      <c r="B355" t="s">
        <v>999</v>
      </c>
      <c r="C355" s="9">
        <v>43389</v>
      </c>
      <c r="D355" s="5">
        <v>166.01</v>
      </c>
    </row>
    <row r="356" spans="1:4" x14ac:dyDescent="0.25">
      <c r="A356" s="1" t="s">
        <v>41</v>
      </c>
      <c r="B356" t="s">
        <v>1000</v>
      </c>
      <c r="C356" s="9">
        <v>43389</v>
      </c>
      <c r="D356" s="5">
        <v>347.75</v>
      </c>
    </row>
    <row r="357" spans="1:4" x14ac:dyDescent="0.25">
      <c r="A357" s="1" t="s">
        <v>152</v>
      </c>
      <c r="B357" t="s">
        <v>153</v>
      </c>
      <c r="C357" s="9">
        <v>43389</v>
      </c>
      <c r="D357" s="5">
        <v>10.01</v>
      </c>
    </row>
    <row r="358" spans="1:4" x14ac:dyDescent="0.25">
      <c r="A358" s="1" t="s">
        <v>828</v>
      </c>
      <c r="B358" t="s">
        <v>1001</v>
      </c>
      <c r="C358" s="9">
        <v>43389</v>
      </c>
      <c r="D358" s="5">
        <v>72.599999999999994</v>
      </c>
    </row>
    <row r="359" spans="1:4" x14ac:dyDescent="0.25">
      <c r="A359" s="1" t="s">
        <v>113</v>
      </c>
      <c r="B359" t="s">
        <v>1002</v>
      </c>
      <c r="C359" s="9">
        <v>43389</v>
      </c>
      <c r="D359" s="5">
        <v>24.65</v>
      </c>
    </row>
    <row r="360" spans="1:4" x14ac:dyDescent="0.25">
      <c r="A360" s="1" t="s">
        <v>817</v>
      </c>
      <c r="B360" t="s">
        <v>1003</v>
      </c>
      <c r="C360" s="9">
        <v>43389</v>
      </c>
      <c r="D360" s="5">
        <v>125</v>
      </c>
    </row>
    <row r="361" spans="1:4" x14ac:dyDescent="0.25">
      <c r="A361" s="1" t="s">
        <v>1004</v>
      </c>
      <c r="B361" t="s">
        <v>1005</v>
      </c>
      <c r="C361" s="9">
        <v>43389</v>
      </c>
      <c r="D361" s="5">
        <v>157.30000000000001</v>
      </c>
    </row>
    <row r="362" spans="1:4" x14ac:dyDescent="0.25">
      <c r="A362" s="1" t="s">
        <v>1013</v>
      </c>
      <c r="B362" t="s">
        <v>1014</v>
      </c>
      <c r="C362" s="9">
        <v>43389</v>
      </c>
      <c r="D362" s="5">
        <v>545.45000000000005</v>
      </c>
    </row>
    <row r="363" spans="1:4" x14ac:dyDescent="0.25">
      <c r="A363" s="1" t="s">
        <v>214</v>
      </c>
      <c r="B363" t="s">
        <v>460</v>
      </c>
      <c r="C363" s="9">
        <v>43391</v>
      </c>
      <c r="D363" s="5">
        <v>25</v>
      </c>
    </row>
    <row r="364" spans="1:4" x14ac:dyDescent="0.25">
      <c r="A364" s="1" t="s">
        <v>96</v>
      </c>
      <c r="B364" t="s">
        <v>990</v>
      </c>
      <c r="C364" s="9">
        <v>43398</v>
      </c>
      <c r="D364" s="5">
        <v>481.1</v>
      </c>
    </row>
    <row r="365" spans="1:4" x14ac:dyDescent="0.25">
      <c r="A365" s="1" t="s">
        <v>118</v>
      </c>
      <c r="B365" t="s">
        <v>1006</v>
      </c>
      <c r="C365" s="9">
        <v>43398</v>
      </c>
      <c r="D365" s="5">
        <v>148630.35</v>
      </c>
    </row>
    <row r="366" spans="1:4" x14ac:dyDescent="0.25">
      <c r="A366" s="1" t="s">
        <v>654</v>
      </c>
      <c r="B366" t="s">
        <v>1007</v>
      </c>
      <c r="C366" s="9">
        <v>43398</v>
      </c>
      <c r="D366" s="5">
        <v>83.01</v>
      </c>
    </row>
    <row r="367" spans="1:4" x14ac:dyDescent="0.25">
      <c r="A367" s="1" t="s">
        <v>123</v>
      </c>
      <c r="B367" t="s">
        <v>1008</v>
      </c>
      <c r="C367" s="9">
        <v>43398</v>
      </c>
      <c r="D367" s="5">
        <v>36.299999999999997</v>
      </c>
    </row>
    <row r="368" spans="1:4" x14ac:dyDescent="0.25">
      <c r="A368" s="1" t="s">
        <v>1009</v>
      </c>
      <c r="B368" t="s">
        <v>1010</v>
      </c>
      <c r="C368" s="9">
        <v>43398</v>
      </c>
      <c r="D368" s="5">
        <v>27.4</v>
      </c>
    </row>
    <row r="369" spans="1:4" x14ac:dyDescent="0.25">
      <c r="A369" s="1" t="s">
        <v>1011</v>
      </c>
      <c r="B369" t="s">
        <v>1012</v>
      </c>
      <c r="C369" s="9">
        <v>43399</v>
      </c>
      <c r="D369" s="5">
        <v>1210</v>
      </c>
    </row>
    <row r="370" spans="1:4" x14ac:dyDescent="0.25">
      <c r="A370" s="1" t="s">
        <v>984</v>
      </c>
      <c r="B370" t="s">
        <v>985</v>
      </c>
      <c r="C370" s="9">
        <v>43398</v>
      </c>
      <c r="D370" s="5">
        <v>179.22</v>
      </c>
    </row>
    <row r="371" spans="1:4" x14ac:dyDescent="0.25">
      <c r="A371" s="1" t="s">
        <v>440</v>
      </c>
      <c r="B371" t="s">
        <v>1015</v>
      </c>
      <c r="C371" s="9">
        <v>43403</v>
      </c>
      <c r="D371" s="5">
        <v>660</v>
      </c>
    </row>
    <row r="372" spans="1:4" x14ac:dyDescent="0.25">
      <c r="A372" s="1" t="s">
        <v>440</v>
      </c>
      <c r="B372" t="s">
        <v>1015</v>
      </c>
      <c r="C372" s="9">
        <v>43403</v>
      </c>
      <c r="D372" s="5">
        <v>495</v>
      </c>
    </row>
    <row r="373" spans="1:4" x14ac:dyDescent="0.25">
      <c r="A373" s="1" t="s">
        <v>440</v>
      </c>
      <c r="B373" t="s">
        <v>1015</v>
      </c>
      <c r="C373" s="9">
        <v>43403</v>
      </c>
      <c r="D373" s="5">
        <v>190</v>
      </c>
    </row>
    <row r="374" spans="1:4" x14ac:dyDescent="0.25">
      <c r="A374" s="1" t="s">
        <v>243</v>
      </c>
      <c r="B374" t="s">
        <v>1020</v>
      </c>
      <c r="C374" s="9">
        <v>43403</v>
      </c>
      <c r="D374" s="5">
        <v>189.11</v>
      </c>
    </row>
    <row r="375" spans="1:4" x14ac:dyDescent="0.25">
      <c r="A375" s="1" t="s">
        <v>243</v>
      </c>
      <c r="B375" t="s">
        <v>1021</v>
      </c>
      <c r="C375" s="9">
        <v>43403</v>
      </c>
      <c r="D375" s="5">
        <v>153.88</v>
      </c>
    </row>
    <row r="376" spans="1:4" x14ac:dyDescent="0.25">
      <c r="A376" s="1" t="s">
        <v>243</v>
      </c>
      <c r="B376" t="s">
        <v>1021</v>
      </c>
      <c r="C376" s="9">
        <v>43403</v>
      </c>
      <c r="D376" s="5">
        <v>50.23</v>
      </c>
    </row>
    <row r="377" spans="1:4" x14ac:dyDescent="0.25">
      <c r="A377" s="1" t="s">
        <v>243</v>
      </c>
      <c r="B377" t="s">
        <v>1021</v>
      </c>
      <c r="C377" s="9">
        <v>43403</v>
      </c>
      <c r="D377" s="5">
        <v>47.97</v>
      </c>
    </row>
    <row r="378" spans="1:4" x14ac:dyDescent="0.25">
      <c r="A378" s="1" t="s">
        <v>243</v>
      </c>
      <c r="B378" t="s">
        <v>1021</v>
      </c>
      <c r="C378" s="9">
        <v>43403</v>
      </c>
      <c r="D378" s="5">
        <v>34.119999999999997</v>
      </c>
    </row>
    <row r="379" spans="1:4" x14ac:dyDescent="0.25">
      <c r="A379" s="1" t="s">
        <v>243</v>
      </c>
      <c r="B379" t="s">
        <v>1021</v>
      </c>
      <c r="C379" s="9">
        <v>43403</v>
      </c>
      <c r="D379" s="5">
        <v>147.12</v>
      </c>
    </row>
    <row r="380" spans="1:4" x14ac:dyDescent="0.25">
      <c r="A380" s="1" t="s">
        <v>243</v>
      </c>
      <c r="B380" t="s">
        <v>1021</v>
      </c>
      <c r="C380" s="9">
        <v>43403</v>
      </c>
      <c r="D380" s="5">
        <v>156.06</v>
      </c>
    </row>
    <row r="381" spans="1:4" x14ac:dyDescent="0.25">
      <c r="A381" s="1" t="s">
        <v>243</v>
      </c>
      <c r="B381" t="s">
        <v>1021</v>
      </c>
      <c r="C381" s="9">
        <v>43403</v>
      </c>
      <c r="D381" s="5">
        <v>91.16</v>
      </c>
    </row>
    <row r="382" spans="1:4" x14ac:dyDescent="0.25">
      <c r="A382" s="1" t="s">
        <v>243</v>
      </c>
      <c r="B382" t="s">
        <v>1022</v>
      </c>
      <c r="C382" s="9">
        <v>43403</v>
      </c>
      <c r="D382" s="5">
        <v>150.36000000000001</v>
      </c>
    </row>
    <row r="383" spans="1:4" x14ac:dyDescent="0.25">
      <c r="A383" s="1" t="s">
        <v>243</v>
      </c>
      <c r="B383" t="s">
        <v>1021</v>
      </c>
      <c r="C383" s="9">
        <v>43403</v>
      </c>
      <c r="D383" s="5">
        <v>200.91</v>
      </c>
    </row>
    <row r="384" spans="1:4" x14ac:dyDescent="0.25">
      <c r="A384" s="1" t="s">
        <v>937</v>
      </c>
      <c r="B384" t="s">
        <v>1023</v>
      </c>
      <c r="C384" s="9">
        <v>43403</v>
      </c>
      <c r="D384" s="5">
        <v>105.41</v>
      </c>
    </row>
    <row r="385" spans="1:4" x14ac:dyDescent="0.25">
      <c r="A385" s="1" t="s">
        <v>937</v>
      </c>
      <c r="B385" t="s">
        <v>1024</v>
      </c>
      <c r="C385" s="9">
        <v>43403</v>
      </c>
      <c r="D385" s="5">
        <v>91</v>
      </c>
    </row>
    <row r="386" spans="1:4" x14ac:dyDescent="0.25">
      <c r="A386" s="1" t="s">
        <v>937</v>
      </c>
      <c r="B386" t="s">
        <v>1024</v>
      </c>
      <c r="C386" s="9">
        <v>43403</v>
      </c>
      <c r="D386" s="5">
        <v>91</v>
      </c>
    </row>
    <row r="387" spans="1:4" x14ac:dyDescent="0.25">
      <c r="A387" s="1" t="s">
        <v>937</v>
      </c>
      <c r="B387" t="s">
        <v>1023</v>
      </c>
      <c r="C387" s="9">
        <v>43403</v>
      </c>
      <c r="D387" s="5">
        <v>214.83</v>
      </c>
    </row>
    <row r="388" spans="1:4" x14ac:dyDescent="0.25">
      <c r="A388" s="1" t="s">
        <v>937</v>
      </c>
      <c r="B388" t="s">
        <v>1024</v>
      </c>
      <c r="C388" s="9">
        <v>43403</v>
      </c>
      <c r="D388" s="5">
        <v>91</v>
      </c>
    </row>
    <row r="389" spans="1:4" x14ac:dyDescent="0.25">
      <c r="A389" s="1" t="s">
        <v>937</v>
      </c>
      <c r="B389" t="s">
        <v>1025</v>
      </c>
      <c r="C389" s="9">
        <v>43403</v>
      </c>
      <c r="D389" s="5">
        <v>119</v>
      </c>
    </row>
    <row r="390" spans="1:4" x14ac:dyDescent="0.25">
      <c r="A390" s="1" t="s">
        <v>937</v>
      </c>
      <c r="B390" t="s">
        <v>1024</v>
      </c>
      <c r="C390" s="9">
        <v>43403</v>
      </c>
      <c r="D390" s="5">
        <v>47.15</v>
      </c>
    </row>
    <row r="391" spans="1:4" x14ac:dyDescent="0.25">
      <c r="A391" s="1" t="s">
        <v>937</v>
      </c>
      <c r="B391" t="s">
        <v>1026</v>
      </c>
      <c r="C391" s="9">
        <v>43403</v>
      </c>
      <c r="D391" s="5">
        <v>105.41</v>
      </c>
    </row>
    <row r="392" spans="1:4" x14ac:dyDescent="0.25">
      <c r="A392" s="1" t="s">
        <v>937</v>
      </c>
      <c r="B392" t="s">
        <v>1023</v>
      </c>
      <c r="C392" s="9">
        <v>43403</v>
      </c>
      <c r="D392" s="5">
        <v>224.42</v>
      </c>
    </row>
    <row r="393" spans="1:4" x14ac:dyDescent="0.25">
      <c r="A393" s="1" t="s">
        <v>937</v>
      </c>
      <c r="B393" t="s">
        <v>1025</v>
      </c>
      <c r="C393" s="9">
        <v>43403</v>
      </c>
      <c r="D393" s="5">
        <v>214.83</v>
      </c>
    </row>
    <row r="394" spans="1:4" x14ac:dyDescent="0.25">
      <c r="A394" s="1" t="s">
        <v>937</v>
      </c>
      <c r="B394" t="s">
        <v>1024</v>
      </c>
      <c r="C394" s="9">
        <v>43403</v>
      </c>
      <c r="D394" s="5">
        <v>91</v>
      </c>
    </row>
    <row r="395" spans="1:4" x14ac:dyDescent="0.25">
      <c r="A395" s="1" t="s">
        <v>937</v>
      </c>
      <c r="B395" t="s">
        <v>1027</v>
      </c>
      <c r="C395" s="9">
        <v>43403</v>
      </c>
      <c r="D395" s="5">
        <v>120.25</v>
      </c>
    </row>
    <row r="396" spans="1:4" x14ac:dyDescent="0.25">
      <c r="A396" s="1" t="s">
        <v>937</v>
      </c>
      <c r="B396" t="s">
        <v>1024</v>
      </c>
      <c r="C396" s="9">
        <v>43403</v>
      </c>
      <c r="D396" s="5">
        <v>91</v>
      </c>
    </row>
    <row r="397" spans="1:4" x14ac:dyDescent="0.25">
      <c r="A397" s="1" t="s">
        <v>937</v>
      </c>
      <c r="B397" t="s">
        <v>1024</v>
      </c>
      <c r="C397" s="9">
        <v>43403</v>
      </c>
      <c r="D397" s="5">
        <v>91</v>
      </c>
    </row>
    <row r="398" spans="1:4" x14ac:dyDescent="0.25">
      <c r="A398" s="1" t="s">
        <v>937</v>
      </c>
      <c r="B398" t="s">
        <v>1024</v>
      </c>
      <c r="C398" s="9">
        <v>43403</v>
      </c>
      <c r="D398" s="5">
        <v>120.25</v>
      </c>
    </row>
    <row r="399" spans="1:4" x14ac:dyDescent="0.25">
      <c r="A399" s="1" t="s">
        <v>937</v>
      </c>
      <c r="B399" t="s">
        <v>1027</v>
      </c>
      <c r="C399" s="9">
        <v>43403</v>
      </c>
      <c r="D399" s="5">
        <v>102</v>
      </c>
    </row>
    <row r="400" spans="1:4" x14ac:dyDescent="0.25">
      <c r="A400" s="1" t="s">
        <v>937</v>
      </c>
      <c r="B400" t="s">
        <v>1023</v>
      </c>
      <c r="C400" s="9">
        <v>43403</v>
      </c>
      <c r="D400" s="5">
        <v>214.83</v>
      </c>
    </row>
    <row r="401" spans="1:4" x14ac:dyDescent="0.25">
      <c r="A401" s="1" t="s">
        <v>1016</v>
      </c>
      <c r="B401" t="s">
        <v>1017</v>
      </c>
      <c r="C401" s="9">
        <v>43403</v>
      </c>
      <c r="D401" s="5">
        <v>427.07</v>
      </c>
    </row>
    <row r="402" spans="1:4" x14ac:dyDescent="0.25">
      <c r="A402" s="1" t="s">
        <v>726</v>
      </c>
      <c r="B402" t="s">
        <v>1018</v>
      </c>
      <c r="C402" s="9">
        <v>43403</v>
      </c>
      <c r="D402" s="5">
        <v>4325.63</v>
      </c>
    </row>
    <row r="403" spans="1:4" x14ac:dyDescent="0.25">
      <c r="A403" s="1" t="s">
        <v>49</v>
      </c>
      <c r="B403" t="s">
        <v>1019</v>
      </c>
      <c r="C403" s="9">
        <v>43403</v>
      </c>
      <c r="D403" s="5">
        <v>39.71</v>
      </c>
    </row>
    <row r="404" spans="1:4" x14ac:dyDescent="0.25">
      <c r="A404" s="1" t="s">
        <v>205</v>
      </c>
      <c r="B404" t="s">
        <v>1028</v>
      </c>
      <c r="C404" s="9">
        <v>43403</v>
      </c>
      <c r="D404" s="5">
        <v>2923.94</v>
      </c>
    </row>
    <row r="405" spans="1:4" x14ac:dyDescent="0.25">
      <c r="A405" s="1" t="s">
        <v>205</v>
      </c>
      <c r="B405" t="s">
        <v>1029</v>
      </c>
      <c r="C405" s="9">
        <v>43403</v>
      </c>
      <c r="D405" s="5">
        <v>1175.33</v>
      </c>
    </row>
    <row r="406" spans="1:4" x14ac:dyDescent="0.25">
      <c r="A406" s="1" t="s">
        <v>204</v>
      </c>
      <c r="B406" t="s">
        <v>1030</v>
      </c>
      <c r="C406" s="9">
        <v>43403</v>
      </c>
      <c r="D406" s="5">
        <v>9452.02</v>
      </c>
    </row>
    <row r="407" spans="1:4" x14ac:dyDescent="0.25">
      <c r="A407" s="1" t="s">
        <v>204</v>
      </c>
      <c r="B407" t="s">
        <v>1029</v>
      </c>
      <c r="C407" s="9">
        <v>43403</v>
      </c>
      <c r="D407" s="5">
        <v>4274.93</v>
      </c>
    </row>
    <row r="408" spans="1:4" x14ac:dyDescent="0.25">
      <c r="A408" s="1" t="s">
        <v>1032</v>
      </c>
      <c r="B408" t="s">
        <v>1033</v>
      </c>
      <c r="C408" s="9">
        <v>43413</v>
      </c>
      <c r="D408" s="5">
        <v>5.85</v>
      </c>
    </row>
    <row r="409" spans="1:4" x14ac:dyDescent="0.25">
      <c r="A409" s="1" t="s">
        <v>92</v>
      </c>
      <c r="B409" t="s">
        <v>1034</v>
      </c>
      <c r="C409" s="9">
        <v>43413</v>
      </c>
      <c r="D409" s="5">
        <v>1260.42</v>
      </c>
    </row>
    <row r="410" spans="1:4" x14ac:dyDescent="0.25">
      <c r="A410" s="1" t="s">
        <v>1035</v>
      </c>
      <c r="B410" t="s">
        <v>1036</v>
      </c>
      <c r="C410" s="9">
        <v>43413</v>
      </c>
      <c r="D410" s="5">
        <v>4367.07</v>
      </c>
    </row>
    <row r="411" spans="1:4" x14ac:dyDescent="0.25">
      <c r="A411" s="1" t="s">
        <v>88</v>
      </c>
      <c r="B411" t="s">
        <v>1037</v>
      </c>
      <c r="C411" s="9">
        <v>43413</v>
      </c>
      <c r="D411" s="5">
        <v>27.99</v>
      </c>
    </row>
    <row r="412" spans="1:4" x14ac:dyDescent="0.25">
      <c r="A412" s="1" t="s">
        <v>726</v>
      </c>
      <c r="B412" t="s">
        <v>1038</v>
      </c>
      <c r="C412" s="9">
        <v>43413</v>
      </c>
      <c r="D412" s="5">
        <v>2482.92</v>
      </c>
    </row>
    <row r="413" spans="1:4" x14ac:dyDescent="0.25">
      <c r="A413" s="1" t="s">
        <v>88</v>
      </c>
      <c r="B413" t="s">
        <v>1039</v>
      </c>
      <c r="C413" s="9">
        <v>43413</v>
      </c>
      <c r="D413" s="5">
        <v>377.48</v>
      </c>
    </row>
    <row r="414" spans="1:4" x14ac:dyDescent="0.25">
      <c r="A414" s="1" t="s">
        <v>644</v>
      </c>
      <c r="B414" t="s">
        <v>1040</v>
      </c>
      <c r="C414" s="9">
        <v>43419</v>
      </c>
      <c r="D414" s="5">
        <v>2.15</v>
      </c>
    </row>
    <row r="415" spans="1:4" x14ac:dyDescent="0.25">
      <c r="A415" s="1" t="s">
        <v>243</v>
      </c>
      <c r="B415" t="s">
        <v>1073</v>
      </c>
      <c r="C415" s="9">
        <v>43419</v>
      </c>
      <c r="D415" s="5">
        <v>362.95</v>
      </c>
    </row>
    <row r="416" spans="1:4" x14ac:dyDescent="0.25">
      <c r="A416" s="1" t="s">
        <v>484</v>
      </c>
      <c r="B416" t="s">
        <v>1041</v>
      </c>
      <c r="C416" s="9">
        <v>43419</v>
      </c>
      <c r="D416" s="5">
        <v>171.58</v>
      </c>
    </row>
    <row r="417" spans="1:4" x14ac:dyDescent="0.25">
      <c r="A417" s="1" t="s">
        <v>243</v>
      </c>
      <c r="B417" t="s">
        <v>1074</v>
      </c>
      <c r="C417" s="9">
        <v>43419</v>
      </c>
      <c r="D417" s="5">
        <v>143.62</v>
      </c>
    </row>
    <row r="418" spans="1:4" x14ac:dyDescent="0.25">
      <c r="A418" s="1" t="s">
        <v>644</v>
      </c>
      <c r="B418" t="s">
        <v>1075</v>
      </c>
      <c r="C418" s="9">
        <v>43419</v>
      </c>
      <c r="D418" s="5">
        <v>2.15</v>
      </c>
    </row>
    <row r="419" spans="1:4" x14ac:dyDescent="0.25">
      <c r="A419" s="1" t="s">
        <v>96</v>
      </c>
      <c r="B419" t="s">
        <v>990</v>
      </c>
      <c r="C419" s="9">
        <v>43419</v>
      </c>
      <c r="D419" s="5">
        <v>481.1</v>
      </c>
    </row>
    <row r="420" spans="1:4" x14ac:dyDescent="0.25">
      <c r="A420" s="1" t="s">
        <v>687</v>
      </c>
      <c r="B420" t="s">
        <v>1042</v>
      </c>
      <c r="C420" s="9">
        <v>43419</v>
      </c>
      <c r="D420" s="5">
        <v>845.38</v>
      </c>
    </row>
    <row r="421" spans="1:4" x14ac:dyDescent="0.25">
      <c r="A421" s="1" t="s">
        <v>1043</v>
      </c>
      <c r="B421" t="s">
        <v>1044</v>
      </c>
      <c r="C421" s="9">
        <v>43419</v>
      </c>
      <c r="D421" s="5">
        <v>577.16999999999996</v>
      </c>
    </row>
    <row r="422" spans="1:4" x14ac:dyDescent="0.25">
      <c r="A422" s="1" t="s">
        <v>937</v>
      </c>
      <c r="B422" t="s">
        <v>1076</v>
      </c>
      <c r="C422" s="9">
        <v>43419</v>
      </c>
      <c r="D422" s="5">
        <v>221.31</v>
      </c>
    </row>
    <row r="423" spans="1:4" x14ac:dyDescent="0.25">
      <c r="A423" s="1" t="s">
        <v>937</v>
      </c>
      <c r="B423" t="s">
        <v>1076</v>
      </c>
      <c r="C423" s="9">
        <v>43419</v>
      </c>
      <c r="D423" s="5">
        <v>233.31</v>
      </c>
    </row>
    <row r="424" spans="1:4" x14ac:dyDescent="0.25">
      <c r="A424" s="1" t="s">
        <v>937</v>
      </c>
      <c r="B424" t="s">
        <v>1076</v>
      </c>
      <c r="C424" s="9">
        <v>43419</v>
      </c>
      <c r="D424" s="5">
        <v>277.31</v>
      </c>
    </row>
    <row r="425" spans="1:4" x14ac:dyDescent="0.25">
      <c r="A425" s="1" t="s">
        <v>937</v>
      </c>
      <c r="B425" t="s">
        <v>1045</v>
      </c>
      <c r="C425" s="9">
        <v>43419</v>
      </c>
      <c r="D425" s="5">
        <v>233.31</v>
      </c>
    </row>
    <row r="426" spans="1:4" x14ac:dyDescent="0.25">
      <c r="A426" s="1" t="s">
        <v>937</v>
      </c>
      <c r="B426" t="s">
        <v>1077</v>
      </c>
      <c r="C426" s="9">
        <v>43419</v>
      </c>
      <c r="D426" s="5">
        <v>564</v>
      </c>
    </row>
    <row r="427" spans="1:4" x14ac:dyDescent="0.25">
      <c r="A427" s="1" t="s">
        <v>937</v>
      </c>
      <c r="B427" t="s">
        <v>1077</v>
      </c>
      <c r="C427" s="9">
        <v>43419</v>
      </c>
      <c r="D427" s="5">
        <v>102.93</v>
      </c>
    </row>
    <row r="428" spans="1:4" x14ac:dyDescent="0.25">
      <c r="A428" s="1" t="s">
        <v>937</v>
      </c>
      <c r="B428" t="s">
        <v>1046</v>
      </c>
      <c r="C428" s="9">
        <v>43419</v>
      </c>
      <c r="D428" s="5">
        <v>171.91</v>
      </c>
    </row>
    <row r="429" spans="1:4" x14ac:dyDescent="0.25">
      <c r="A429" s="1" t="s">
        <v>937</v>
      </c>
      <c r="B429" t="s">
        <v>1078</v>
      </c>
      <c r="C429" s="9">
        <v>43419</v>
      </c>
      <c r="D429" s="5">
        <v>209.99</v>
      </c>
    </row>
    <row r="430" spans="1:4" x14ac:dyDescent="0.25">
      <c r="A430" s="1" t="s">
        <v>937</v>
      </c>
      <c r="B430" t="s">
        <v>1078</v>
      </c>
      <c r="C430" s="9">
        <v>43419</v>
      </c>
      <c r="D430" s="5">
        <v>171.91</v>
      </c>
    </row>
    <row r="431" spans="1:4" x14ac:dyDescent="0.25">
      <c r="A431" s="1" t="s">
        <v>937</v>
      </c>
      <c r="B431" t="s">
        <v>1047</v>
      </c>
      <c r="C431" s="9">
        <v>43419</v>
      </c>
      <c r="D431" s="5">
        <v>102.93</v>
      </c>
    </row>
    <row r="432" spans="1:4" x14ac:dyDescent="0.25">
      <c r="A432" s="1" t="s">
        <v>75</v>
      </c>
      <c r="B432" t="s">
        <v>1048</v>
      </c>
      <c r="C432" s="9">
        <v>43419</v>
      </c>
      <c r="D432" s="5">
        <v>48.4</v>
      </c>
    </row>
    <row r="433" spans="1:4" x14ac:dyDescent="0.25">
      <c r="A433" s="1" t="s">
        <v>41</v>
      </c>
      <c r="B433" t="s">
        <v>1049</v>
      </c>
      <c r="C433" s="9">
        <v>43419</v>
      </c>
      <c r="D433" s="5">
        <v>347.75</v>
      </c>
    </row>
    <row r="434" spans="1:4" x14ac:dyDescent="0.25">
      <c r="A434" s="1" t="s">
        <v>613</v>
      </c>
      <c r="B434" t="s">
        <v>1050</v>
      </c>
      <c r="C434" s="9">
        <v>43419</v>
      </c>
      <c r="D434" s="5">
        <v>49</v>
      </c>
    </row>
    <row r="435" spans="1:4" x14ac:dyDescent="0.25">
      <c r="A435" s="1" t="s">
        <v>746</v>
      </c>
      <c r="B435" t="s">
        <v>1051</v>
      </c>
      <c r="C435" s="9">
        <v>43419</v>
      </c>
      <c r="D435" s="5">
        <v>375.1</v>
      </c>
    </row>
    <row r="436" spans="1:4" x14ac:dyDescent="0.25">
      <c r="A436" s="1" t="s">
        <v>1009</v>
      </c>
      <c r="B436" t="s">
        <v>1052</v>
      </c>
      <c r="C436" s="9">
        <v>43419</v>
      </c>
      <c r="D436" s="5">
        <v>89</v>
      </c>
    </row>
    <row r="437" spans="1:4" x14ac:dyDescent="0.25">
      <c r="A437" s="1" t="s">
        <v>1053</v>
      </c>
      <c r="B437" t="s">
        <v>1054</v>
      </c>
      <c r="C437" s="9">
        <v>43419</v>
      </c>
      <c r="D437" s="5">
        <v>36.18</v>
      </c>
    </row>
    <row r="438" spans="1:4" x14ac:dyDescent="0.25">
      <c r="A438" s="1" t="s">
        <v>96</v>
      </c>
      <c r="B438" t="s">
        <v>990</v>
      </c>
      <c r="C438" s="9">
        <v>43427</v>
      </c>
      <c r="D438" s="5">
        <v>481.1</v>
      </c>
    </row>
    <row r="439" spans="1:4" x14ac:dyDescent="0.25">
      <c r="A439" s="1" t="s">
        <v>96</v>
      </c>
      <c r="B439" t="s">
        <v>1055</v>
      </c>
      <c r="C439" s="9">
        <v>43427</v>
      </c>
      <c r="D439" s="5">
        <v>87.02</v>
      </c>
    </row>
    <row r="440" spans="1:4" x14ac:dyDescent="0.25">
      <c r="A440" s="1" t="s">
        <v>25</v>
      </c>
      <c r="B440" t="s">
        <v>1056</v>
      </c>
      <c r="C440" s="9">
        <v>43427</v>
      </c>
      <c r="D440" s="5">
        <v>4.34</v>
      </c>
    </row>
    <row r="441" spans="1:4" x14ac:dyDescent="0.25">
      <c r="A441" s="1" t="s">
        <v>142</v>
      </c>
      <c r="B441" t="s">
        <v>1057</v>
      </c>
      <c r="C441" s="9">
        <v>43427</v>
      </c>
      <c r="D441" s="5">
        <v>4585.8999999999996</v>
      </c>
    </row>
    <row r="442" spans="1:4" x14ac:dyDescent="0.25">
      <c r="A442" s="1" t="s">
        <v>88</v>
      </c>
      <c r="B442" t="s">
        <v>1058</v>
      </c>
      <c r="C442" s="9">
        <v>43427</v>
      </c>
      <c r="D442" s="5">
        <v>117.08</v>
      </c>
    </row>
    <row r="443" spans="1:4" x14ac:dyDescent="0.25">
      <c r="A443" s="1" t="s">
        <v>1016</v>
      </c>
      <c r="B443" t="s">
        <v>1059</v>
      </c>
      <c r="C443" s="9">
        <v>43427</v>
      </c>
      <c r="D443" s="5">
        <v>206.34</v>
      </c>
    </row>
    <row r="444" spans="1:4" x14ac:dyDescent="0.25">
      <c r="A444" s="1" t="s">
        <v>876</v>
      </c>
      <c r="B444" t="s">
        <v>1060</v>
      </c>
      <c r="C444" s="9">
        <v>43427</v>
      </c>
      <c r="D444" s="5">
        <v>63.4</v>
      </c>
    </row>
    <row r="445" spans="1:4" x14ac:dyDescent="0.25">
      <c r="A445" s="1" t="s">
        <v>152</v>
      </c>
      <c r="B445" t="s">
        <v>1061</v>
      </c>
      <c r="C445" s="9">
        <v>43427</v>
      </c>
      <c r="D445" s="5">
        <v>5</v>
      </c>
    </row>
    <row r="446" spans="1:4" x14ac:dyDescent="0.25">
      <c r="A446" s="1" t="s">
        <v>1062</v>
      </c>
      <c r="B446" t="s">
        <v>1063</v>
      </c>
      <c r="C446" s="9">
        <v>43427</v>
      </c>
      <c r="D446" s="5">
        <v>793.84</v>
      </c>
    </row>
    <row r="447" spans="1:4" x14ac:dyDescent="0.25">
      <c r="A447" s="1" t="s">
        <v>21</v>
      </c>
      <c r="B447" t="s">
        <v>1064</v>
      </c>
      <c r="C447" s="9">
        <v>43427</v>
      </c>
      <c r="D447" s="5">
        <v>32.67</v>
      </c>
    </row>
    <row r="448" spans="1:4" x14ac:dyDescent="0.25">
      <c r="A448" s="1" t="s">
        <v>1009</v>
      </c>
      <c r="B448" t="s">
        <v>1065</v>
      </c>
      <c r="C448" s="9">
        <v>43427</v>
      </c>
      <c r="D448" s="5">
        <v>33.96</v>
      </c>
    </row>
    <row r="449" spans="1:4" x14ac:dyDescent="0.25">
      <c r="A449" s="1" t="s">
        <v>1009</v>
      </c>
      <c r="B449" t="s">
        <v>1066</v>
      </c>
      <c r="C449" s="9">
        <v>43427</v>
      </c>
      <c r="D449" s="5">
        <v>13.58</v>
      </c>
    </row>
    <row r="450" spans="1:4" x14ac:dyDescent="0.25">
      <c r="A450" s="1" t="s">
        <v>1009</v>
      </c>
      <c r="B450" t="s">
        <v>1066</v>
      </c>
      <c r="C450" s="9">
        <v>43427</v>
      </c>
      <c r="D450" s="5">
        <v>13.58</v>
      </c>
    </row>
    <row r="451" spans="1:4" x14ac:dyDescent="0.25">
      <c r="A451" s="1" t="s">
        <v>1009</v>
      </c>
      <c r="B451" t="s">
        <v>1066</v>
      </c>
      <c r="C451" s="9">
        <v>43427</v>
      </c>
      <c r="D451" s="5">
        <v>13.58</v>
      </c>
    </row>
    <row r="452" spans="1:4" x14ac:dyDescent="0.25">
      <c r="A452" s="1" t="s">
        <v>1009</v>
      </c>
      <c r="B452" t="s">
        <v>1066</v>
      </c>
      <c r="C452" s="9">
        <v>43427</v>
      </c>
      <c r="D452" s="5">
        <v>13.58</v>
      </c>
    </row>
    <row r="453" spans="1:4" x14ac:dyDescent="0.25">
      <c r="A453" s="1" t="s">
        <v>88</v>
      </c>
      <c r="B453" t="s">
        <v>1067</v>
      </c>
      <c r="C453" s="9">
        <v>43432</v>
      </c>
      <c r="D453" s="5">
        <v>79</v>
      </c>
    </row>
    <row r="454" spans="1:4" x14ac:dyDescent="0.25">
      <c r="A454" s="1" t="s">
        <v>925</v>
      </c>
      <c r="B454" t="s">
        <v>1068</v>
      </c>
      <c r="C454" s="9">
        <v>43432</v>
      </c>
      <c r="D454" s="5">
        <v>338.8</v>
      </c>
    </row>
    <row r="455" spans="1:4" x14ac:dyDescent="0.25">
      <c r="A455" s="1" t="s">
        <v>654</v>
      </c>
      <c r="B455" t="s">
        <v>1069</v>
      </c>
      <c r="C455" s="9">
        <v>43432</v>
      </c>
      <c r="D455" s="5">
        <v>83.01</v>
      </c>
    </row>
    <row r="456" spans="1:4" x14ac:dyDescent="0.25">
      <c r="A456" s="1" t="s">
        <v>746</v>
      </c>
      <c r="B456" t="s">
        <v>1070</v>
      </c>
      <c r="C456" s="9">
        <v>43432</v>
      </c>
      <c r="D456" s="5">
        <v>595.32000000000005</v>
      </c>
    </row>
    <row r="457" spans="1:4" x14ac:dyDescent="0.25">
      <c r="A457" s="1" t="s">
        <v>817</v>
      </c>
      <c r="B457" t="s">
        <v>1071</v>
      </c>
      <c r="C457" s="9">
        <v>43432</v>
      </c>
      <c r="D457" s="5">
        <v>145</v>
      </c>
    </row>
    <row r="458" spans="1:4" x14ac:dyDescent="0.25">
      <c r="A458" s="1" t="s">
        <v>681</v>
      </c>
      <c r="B458" t="s">
        <v>1072</v>
      </c>
      <c r="C458" s="9">
        <v>43432</v>
      </c>
      <c r="D458" s="5">
        <v>244.72</v>
      </c>
    </row>
    <row r="459" spans="1:4" x14ac:dyDescent="0.25">
      <c r="A459" s="1" t="s">
        <v>205</v>
      </c>
      <c r="B459" t="s">
        <v>1079</v>
      </c>
      <c r="C459" s="9">
        <v>43433</v>
      </c>
      <c r="D459" s="5">
        <v>3813.84</v>
      </c>
    </row>
    <row r="460" spans="1:4" x14ac:dyDescent="0.25">
      <c r="A460" s="1" t="s">
        <v>205</v>
      </c>
      <c r="B460" t="s">
        <v>1080</v>
      </c>
      <c r="C460" s="9">
        <v>43433</v>
      </c>
      <c r="D460" s="5">
        <v>1175.33</v>
      </c>
    </row>
    <row r="461" spans="1:4" x14ac:dyDescent="0.25">
      <c r="A461" s="1" t="s">
        <v>204</v>
      </c>
      <c r="B461" t="s">
        <v>1079</v>
      </c>
      <c r="C461" s="9">
        <v>43433</v>
      </c>
      <c r="D461" s="5">
        <v>12609.400000000001</v>
      </c>
    </row>
    <row r="462" spans="1:4" x14ac:dyDescent="0.25">
      <c r="A462" s="1" t="s">
        <v>204</v>
      </c>
      <c r="B462" t="s">
        <v>1080</v>
      </c>
      <c r="C462" s="9">
        <v>43433</v>
      </c>
      <c r="D462" s="5">
        <v>4585.0600000000004</v>
      </c>
    </row>
    <row r="463" spans="1:4" x14ac:dyDescent="0.25">
      <c r="A463" s="1" t="s">
        <v>241</v>
      </c>
      <c r="B463" t="s">
        <v>958</v>
      </c>
      <c r="C463" s="9">
        <v>43441</v>
      </c>
      <c r="D463" s="5">
        <v>30.55</v>
      </c>
    </row>
    <row r="464" spans="1:4" x14ac:dyDescent="0.25">
      <c r="A464" s="1" t="s">
        <v>1087</v>
      </c>
      <c r="B464" t="s">
        <v>1088</v>
      </c>
      <c r="C464" s="9">
        <v>43448</v>
      </c>
      <c r="D464" s="5">
        <v>23.9</v>
      </c>
    </row>
    <row r="465" spans="1:4" x14ac:dyDescent="0.25">
      <c r="A465" s="1" t="s">
        <v>1089</v>
      </c>
      <c r="B465" t="s">
        <v>1090</v>
      </c>
      <c r="C465" s="9">
        <v>43448</v>
      </c>
      <c r="D465" s="5">
        <v>3025</v>
      </c>
    </row>
    <row r="466" spans="1:4" x14ac:dyDescent="0.25">
      <c r="A466" s="1" t="s">
        <v>92</v>
      </c>
      <c r="B466" t="s">
        <v>1091</v>
      </c>
      <c r="C466" s="9">
        <v>43448</v>
      </c>
      <c r="D466" s="5">
        <v>1260.42</v>
      </c>
    </row>
    <row r="467" spans="1:4" x14ac:dyDescent="0.25">
      <c r="A467" s="1" t="s">
        <v>35</v>
      </c>
      <c r="B467" t="s">
        <v>1092</v>
      </c>
      <c r="C467" s="9">
        <v>43448</v>
      </c>
      <c r="D467" s="5">
        <v>877.17</v>
      </c>
    </row>
    <row r="468" spans="1:4" x14ac:dyDescent="0.25">
      <c r="A468" s="1" t="s">
        <v>838</v>
      </c>
      <c r="B468" t="s">
        <v>1093</v>
      </c>
      <c r="C468" s="9">
        <v>43448</v>
      </c>
      <c r="D468" s="5">
        <v>493.86</v>
      </c>
    </row>
    <row r="469" spans="1:4" x14ac:dyDescent="0.25">
      <c r="A469" s="1" t="s">
        <v>1094</v>
      </c>
      <c r="B469" t="s">
        <v>1095</v>
      </c>
      <c r="C469" s="9">
        <v>43448</v>
      </c>
      <c r="D469" s="5">
        <v>208.65</v>
      </c>
    </row>
    <row r="470" spans="1:4" x14ac:dyDescent="0.25">
      <c r="A470" s="1" t="s">
        <v>733</v>
      </c>
      <c r="B470" t="s">
        <v>1096</v>
      </c>
      <c r="C470" s="9">
        <v>43448</v>
      </c>
      <c r="D470" s="5">
        <v>501.16</v>
      </c>
    </row>
    <row r="471" spans="1:4" x14ac:dyDescent="0.25">
      <c r="A471" s="1" t="s">
        <v>925</v>
      </c>
      <c r="B471" t="s">
        <v>1097</v>
      </c>
      <c r="C471" s="9">
        <v>43448</v>
      </c>
      <c r="D471" s="5">
        <v>60.5</v>
      </c>
    </row>
    <row r="472" spans="1:4" x14ac:dyDescent="0.25">
      <c r="A472" s="1" t="s">
        <v>75</v>
      </c>
      <c r="B472" t="s">
        <v>1098</v>
      </c>
      <c r="C472" s="9">
        <v>43448</v>
      </c>
      <c r="D472" s="5">
        <v>48.4</v>
      </c>
    </row>
    <row r="473" spans="1:4" x14ac:dyDescent="0.25">
      <c r="A473" s="1" t="s">
        <v>83</v>
      </c>
      <c r="B473" t="s">
        <v>566</v>
      </c>
      <c r="C473" s="9">
        <v>43448</v>
      </c>
      <c r="D473" s="5">
        <v>242</v>
      </c>
    </row>
    <row r="474" spans="1:4" x14ac:dyDescent="0.25">
      <c r="A474" s="1" t="s">
        <v>243</v>
      </c>
      <c r="B474" t="s">
        <v>1117</v>
      </c>
      <c r="C474" s="9">
        <v>43448</v>
      </c>
      <c r="D474" s="5">
        <v>400.37</v>
      </c>
    </row>
    <row r="475" spans="1:4" x14ac:dyDescent="0.25">
      <c r="A475" s="1" t="s">
        <v>96</v>
      </c>
      <c r="B475" t="s">
        <v>990</v>
      </c>
      <c r="C475" s="9">
        <v>43448</v>
      </c>
      <c r="D475" s="5">
        <v>481.1</v>
      </c>
    </row>
    <row r="476" spans="1:4" x14ac:dyDescent="0.25">
      <c r="A476" s="1" t="s">
        <v>937</v>
      </c>
      <c r="B476" t="s">
        <v>1118</v>
      </c>
      <c r="C476" s="9">
        <v>43448</v>
      </c>
      <c r="D476" s="5">
        <v>207.92</v>
      </c>
    </row>
    <row r="477" spans="1:4" x14ac:dyDescent="0.25">
      <c r="A477" s="1" t="s">
        <v>937</v>
      </c>
      <c r="B477" t="s">
        <v>1119</v>
      </c>
      <c r="C477" s="9">
        <v>43448</v>
      </c>
      <c r="D477" s="5">
        <v>735.22</v>
      </c>
    </row>
    <row r="478" spans="1:4" x14ac:dyDescent="0.25">
      <c r="A478" s="1" t="s">
        <v>937</v>
      </c>
      <c r="B478" t="s">
        <v>1120</v>
      </c>
      <c r="C478" s="9">
        <v>43448</v>
      </c>
      <c r="D478" s="5">
        <v>151.5</v>
      </c>
    </row>
    <row r="479" spans="1:4" x14ac:dyDescent="0.25">
      <c r="A479" s="1" t="s">
        <v>937</v>
      </c>
      <c r="B479" t="s">
        <v>1121</v>
      </c>
      <c r="C479" s="9">
        <v>43448</v>
      </c>
      <c r="D479" s="5">
        <v>165.31</v>
      </c>
    </row>
    <row r="480" spans="1:4" x14ac:dyDescent="0.25">
      <c r="A480" s="1" t="s">
        <v>937</v>
      </c>
      <c r="B480" t="s">
        <v>1122</v>
      </c>
      <c r="C480" s="9">
        <v>43448</v>
      </c>
      <c r="D480" s="5">
        <v>89.05</v>
      </c>
    </row>
    <row r="481" spans="1:4" x14ac:dyDescent="0.25">
      <c r="A481" s="1" t="s">
        <v>88</v>
      </c>
      <c r="B481" t="s">
        <v>1099</v>
      </c>
      <c r="C481" s="9">
        <v>43448</v>
      </c>
      <c r="D481" s="5">
        <v>56.27</v>
      </c>
    </row>
    <row r="482" spans="1:4" x14ac:dyDescent="0.25">
      <c r="A482" s="1" t="s">
        <v>118</v>
      </c>
      <c r="B482" t="s">
        <v>1100</v>
      </c>
      <c r="C482" s="9">
        <v>43448</v>
      </c>
      <c r="D482" s="5">
        <v>1759.34</v>
      </c>
    </row>
    <row r="483" spans="1:4" x14ac:dyDescent="0.25">
      <c r="A483" s="1" t="s">
        <v>41</v>
      </c>
      <c r="B483" t="s">
        <v>1101</v>
      </c>
      <c r="C483" s="9">
        <v>43448</v>
      </c>
      <c r="D483" s="5">
        <v>347.75</v>
      </c>
    </row>
    <row r="484" spans="1:4" x14ac:dyDescent="0.25">
      <c r="A484" s="1" t="s">
        <v>243</v>
      </c>
      <c r="B484" t="s">
        <v>1123</v>
      </c>
      <c r="C484" s="9">
        <v>43455</v>
      </c>
      <c r="D484" s="5">
        <v>184.76</v>
      </c>
    </row>
    <row r="485" spans="1:4" x14ac:dyDescent="0.25">
      <c r="A485" s="1" t="s">
        <v>700</v>
      </c>
      <c r="B485" t="s">
        <v>1102</v>
      </c>
      <c r="C485" s="9">
        <v>43455</v>
      </c>
      <c r="D485" s="5">
        <v>317.75</v>
      </c>
    </row>
    <row r="486" spans="1:4" x14ac:dyDescent="0.25">
      <c r="A486" s="1" t="s">
        <v>741</v>
      </c>
      <c r="B486" t="s">
        <v>1103</v>
      </c>
      <c r="C486" s="9">
        <v>43455</v>
      </c>
      <c r="D486" s="5">
        <v>535.70000000000005</v>
      </c>
    </row>
    <row r="487" spans="1:4" x14ac:dyDescent="0.25">
      <c r="A487" s="1" t="s">
        <v>1104</v>
      </c>
      <c r="B487" t="s">
        <v>1105</v>
      </c>
      <c r="C487" s="9">
        <v>43455</v>
      </c>
      <c r="D487" s="5">
        <v>52.03</v>
      </c>
    </row>
    <row r="488" spans="1:4" x14ac:dyDescent="0.25">
      <c r="A488" s="1" t="s">
        <v>937</v>
      </c>
      <c r="B488" t="s">
        <v>1124</v>
      </c>
      <c r="C488" s="9">
        <v>43455</v>
      </c>
      <c r="D488" s="5">
        <v>243.25</v>
      </c>
    </row>
    <row r="489" spans="1:4" x14ac:dyDescent="0.25">
      <c r="A489" s="1" t="s">
        <v>937</v>
      </c>
      <c r="B489" t="s">
        <v>1125</v>
      </c>
      <c r="C489" s="9">
        <v>43455</v>
      </c>
      <c r="D489" s="5">
        <v>278.52</v>
      </c>
    </row>
    <row r="490" spans="1:4" x14ac:dyDescent="0.25">
      <c r="A490" s="1" t="s">
        <v>937</v>
      </c>
      <c r="B490" t="s">
        <v>1124</v>
      </c>
      <c r="C490" s="9">
        <v>43455</v>
      </c>
      <c r="D490" s="5">
        <v>243.25</v>
      </c>
    </row>
    <row r="491" spans="1:4" x14ac:dyDescent="0.25">
      <c r="A491" s="1" t="s">
        <v>937</v>
      </c>
      <c r="B491" t="s">
        <v>1125</v>
      </c>
      <c r="C491" s="9">
        <v>43455</v>
      </c>
      <c r="D491" s="5">
        <v>278.52</v>
      </c>
    </row>
    <row r="492" spans="1:4" x14ac:dyDescent="0.25">
      <c r="A492" s="1" t="s">
        <v>118</v>
      </c>
      <c r="B492" t="s">
        <v>1106</v>
      </c>
      <c r="C492" s="9">
        <v>43455</v>
      </c>
      <c r="D492" s="5">
        <v>24197.58</v>
      </c>
    </row>
    <row r="493" spans="1:4" x14ac:dyDescent="0.25">
      <c r="A493" s="1" t="s">
        <v>118</v>
      </c>
      <c r="B493" t="s">
        <v>1107</v>
      </c>
      <c r="C493" s="9">
        <v>43455</v>
      </c>
      <c r="D493" s="5">
        <v>1458.05</v>
      </c>
    </row>
    <row r="494" spans="1:4" x14ac:dyDescent="0.25">
      <c r="A494" s="1" t="s">
        <v>118</v>
      </c>
      <c r="B494" t="s">
        <v>1108</v>
      </c>
      <c r="C494" s="9">
        <v>43455</v>
      </c>
      <c r="D494" s="5">
        <v>19021.2</v>
      </c>
    </row>
    <row r="495" spans="1:4" x14ac:dyDescent="0.25">
      <c r="A495" s="1" t="s">
        <v>750</v>
      </c>
      <c r="B495" t="s">
        <v>1109</v>
      </c>
      <c r="C495" s="9">
        <v>43455</v>
      </c>
      <c r="D495" s="5">
        <v>71.37</v>
      </c>
    </row>
    <row r="496" spans="1:4" x14ac:dyDescent="0.25">
      <c r="A496" s="1" t="s">
        <v>864</v>
      </c>
      <c r="B496" t="s">
        <v>238</v>
      </c>
      <c r="C496" s="9">
        <v>43455</v>
      </c>
      <c r="D496" s="5">
        <v>139.68</v>
      </c>
    </row>
    <row r="497" spans="1:4" x14ac:dyDescent="0.25">
      <c r="A497" s="1" t="s">
        <v>69</v>
      </c>
      <c r="B497" t="s">
        <v>1110</v>
      </c>
      <c r="C497" s="9">
        <v>43455</v>
      </c>
      <c r="D497" s="5">
        <v>44.44</v>
      </c>
    </row>
    <row r="498" spans="1:4" x14ac:dyDescent="0.25">
      <c r="A498" s="1" t="s">
        <v>750</v>
      </c>
      <c r="B498" t="s">
        <v>1111</v>
      </c>
      <c r="C498" s="9">
        <v>43455</v>
      </c>
      <c r="D498" s="5">
        <v>6.17</v>
      </c>
    </row>
    <row r="499" spans="1:4" x14ac:dyDescent="0.25">
      <c r="A499" s="1" t="s">
        <v>746</v>
      </c>
      <c r="B499" t="s">
        <v>1112</v>
      </c>
      <c r="C499" s="9">
        <v>43455</v>
      </c>
      <c r="D499" s="5">
        <v>338.8</v>
      </c>
    </row>
    <row r="500" spans="1:4" x14ac:dyDescent="0.25">
      <c r="A500" s="1" t="s">
        <v>746</v>
      </c>
      <c r="B500" t="s">
        <v>1113</v>
      </c>
      <c r="C500" s="9">
        <v>43455</v>
      </c>
      <c r="D500" s="5">
        <v>2286.9</v>
      </c>
    </row>
    <row r="501" spans="1:4" x14ac:dyDescent="0.25">
      <c r="A501" s="1" t="s">
        <v>243</v>
      </c>
      <c r="B501" t="s">
        <v>1123</v>
      </c>
      <c r="C501" s="9">
        <v>43455</v>
      </c>
      <c r="D501" s="5">
        <v>93.96</v>
      </c>
    </row>
    <row r="502" spans="1:4" x14ac:dyDescent="0.25">
      <c r="A502" s="1" t="s">
        <v>205</v>
      </c>
      <c r="B502" t="s">
        <v>1114</v>
      </c>
      <c r="C502" s="9">
        <v>43455</v>
      </c>
      <c r="D502" s="5">
        <v>3813.84</v>
      </c>
    </row>
    <row r="503" spans="1:4" x14ac:dyDescent="0.25">
      <c r="A503" s="1" t="s">
        <v>205</v>
      </c>
      <c r="B503" t="s">
        <v>1115</v>
      </c>
      <c r="C503" s="9">
        <v>43455</v>
      </c>
      <c r="D503" s="5">
        <v>1175.3499999999999</v>
      </c>
    </row>
    <row r="504" spans="1:4" x14ac:dyDescent="0.25">
      <c r="A504" s="1" t="s">
        <v>204</v>
      </c>
      <c r="B504" t="s">
        <v>1114</v>
      </c>
      <c r="C504" s="9">
        <v>43455</v>
      </c>
      <c r="D504" s="5">
        <v>13374.07</v>
      </c>
    </row>
    <row r="505" spans="1:4" x14ac:dyDescent="0.25">
      <c r="A505" s="1" t="s">
        <v>204</v>
      </c>
      <c r="B505" t="s">
        <v>1115</v>
      </c>
      <c r="C505" s="9">
        <v>43455</v>
      </c>
      <c r="D505" s="5">
        <v>4868.7199999999993</v>
      </c>
    </row>
    <row r="506" spans="1:4" x14ac:dyDescent="0.25">
      <c r="A506" s="1" t="s">
        <v>205</v>
      </c>
      <c r="B506" t="s">
        <v>1116</v>
      </c>
      <c r="C506" s="9">
        <v>43455</v>
      </c>
      <c r="D506" s="5">
        <v>2676.49</v>
      </c>
    </row>
    <row r="507" spans="1:4" x14ac:dyDescent="0.25">
      <c r="A507" s="1" t="s">
        <v>204</v>
      </c>
      <c r="B507" t="s">
        <v>1116</v>
      </c>
      <c r="C507" s="9">
        <v>43455</v>
      </c>
      <c r="D507" s="5">
        <v>9812.65</v>
      </c>
    </row>
    <row r="508" spans="1:4" x14ac:dyDescent="0.25">
      <c r="A508" s="1"/>
      <c r="C508" s="9"/>
      <c r="D508" s="5"/>
    </row>
    <row r="509" spans="1:4" x14ac:dyDescent="0.25">
      <c r="A509" s="1"/>
      <c r="C509" s="9"/>
      <c r="D509" s="5"/>
    </row>
    <row r="510" spans="1:4" x14ac:dyDescent="0.25">
      <c r="A510" s="1"/>
      <c r="C510" s="9"/>
      <c r="D510" s="5"/>
    </row>
    <row r="511" spans="1:4" x14ac:dyDescent="0.25">
      <c r="A511" s="1"/>
      <c r="C511" s="9"/>
      <c r="D511" s="5"/>
    </row>
    <row r="512" spans="1:4" x14ac:dyDescent="0.25">
      <c r="A512" s="1"/>
      <c r="C512" s="9"/>
      <c r="D512" s="5"/>
    </row>
    <row r="513" spans="1:4" x14ac:dyDescent="0.25">
      <c r="A513" s="1"/>
      <c r="C513" s="9"/>
      <c r="D513" s="5"/>
    </row>
    <row r="514" spans="1:4" x14ac:dyDescent="0.25">
      <c r="A514" s="1"/>
      <c r="C514" s="9"/>
      <c r="D514" s="5"/>
    </row>
    <row r="515" spans="1:4" x14ac:dyDescent="0.25">
      <c r="A515" s="1"/>
      <c r="C515" s="9"/>
      <c r="D515" s="5"/>
    </row>
    <row r="516" spans="1:4" x14ac:dyDescent="0.25">
      <c r="A516" s="1"/>
      <c r="C516" s="9"/>
      <c r="D516" s="5"/>
    </row>
    <row r="517" spans="1:4" x14ac:dyDescent="0.25">
      <c r="A517" s="1"/>
      <c r="C517" s="9"/>
      <c r="D517" s="5"/>
    </row>
    <row r="518" spans="1:4" x14ac:dyDescent="0.25">
      <c r="A518" s="1"/>
      <c r="C518" s="9"/>
      <c r="D518" s="5"/>
    </row>
    <row r="519" spans="1:4" x14ac:dyDescent="0.25">
      <c r="A519" s="1"/>
      <c r="C519" s="9"/>
      <c r="D519" s="5"/>
    </row>
    <row r="520" spans="1:4" x14ac:dyDescent="0.25">
      <c r="A520" s="1"/>
      <c r="C520" s="9"/>
      <c r="D520" s="5"/>
    </row>
    <row r="521" spans="1:4" x14ac:dyDescent="0.25">
      <c r="A521" s="1"/>
      <c r="C521" s="9"/>
      <c r="D521" s="5"/>
    </row>
    <row r="522" spans="1:4" x14ac:dyDescent="0.25">
      <c r="A522" s="1"/>
      <c r="C522" s="9"/>
      <c r="D522" s="5"/>
    </row>
    <row r="523" spans="1:4" x14ac:dyDescent="0.25">
      <c r="A523" s="1"/>
      <c r="C523" s="9"/>
      <c r="D523" s="5"/>
    </row>
    <row r="524" spans="1:4" x14ac:dyDescent="0.25">
      <c r="A524" s="1"/>
      <c r="C524" s="9"/>
      <c r="D524" s="5"/>
    </row>
    <row r="525" spans="1:4" x14ac:dyDescent="0.25">
      <c r="A525" s="1"/>
      <c r="C525" s="9"/>
      <c r="D525" s="5"/>
    </row>
    <row r="526" spans="1:4" x14ac:dyDescent="0.25">
      <c r="A526" s="1"/>
      <c r="C526" s="9"/>
      <c r="D526" s="5"/>
    </row>
    <row r="527" spans="1:4" x14ac:dyDescent="0.25">
      <c r="A527" s="1"/>
      <c r="C527" s="9"/>
      <c r="D527" s="5"/>
    </row>
    <row r="528" spans="1:4" x14ac:dyDescent="0.25">
      <c r="A528" s="1"/>
      <c r="C528" s="9"/>
      <c r="D528" s="5"/>
    </row>
    <row r="529" spans="1:4" x14ac:dyDescent="0.25">
      <c r="A529" s="1"/>
      <c r="C529" s="9"/>
      <c r="D529" s="5"/>
    </row>
    <row r="530" spans="1:4" x14ac:dyDescent="0.25">
      <c r="A530" s="1"/>
      <c r="C530" s="9"/>
      <c r="D530" s="5"/>
    </row>
    <row r="531" spans="1:4" x14ac:dyDescent="0.25">
      <c r="A531" s="1"/>
      <c r="C531" s="9"/>
      <c r="D531" s="5"/>
    </row>
    <row r="532" spans="1:4" x14ac:dyDescent="0.25">
      <c r="A532" s="1"/>
      <c r="C532" s="9"/>
      <c r="D532" s="5"/>
    </row>
    <row r="533" spans="1:4" x14ac:dyDescent="0.25">
      <c r="A533" s="1"/>
      <c r="C533" s="9"/>
      <c r="D533" s="5"/>
    </row>
    <row r="534" spans="1:4" x14ac:dyDescent="0.25">
      <c r="A534" s="1"/>
      <c r="C534" s="9"/>
      <c r="D534" s="5"/>
    </row>
    <row r="535" spans="1:4" x14ac:dyDescent="0.25">
      <c r="A535" s="1"/>
      <c r="C535" s="9"/>
      <c r="D535" s="5"/>
    </row>
    <row r="536" spans="1:4" x14ac:dyDescent="0.25">
      <c r="A536" s="1"/>
      <c r="C536" s="9"/>
      <c r="D536" s="5"/>
    </row>
    <row r="537" spans="1:4" x14ac:dyDescent="0.25">
      <c r="A537" s="1"/>
      <c r="C537" s="9"/>
      <c r="D537" s="5"/>
    </row>
    <row r="538" spans="1:4" x14ac:dyDescent="0.25">
      <c r="A538" s="1"/>
      <c r="C538" s="9"/>
      <c r="D538" s="5"/>
    </row>
    <row r="539" spans="1:4" x14ac:dyDescent="0.25">
      <c r="A539" s="1"/>
      <c r="C539" s="9"/>
      <c r="D539" s="5"/>
    </row>
    <row r="540" spans="1:4" x14ac:dyDescent="0.25">
      <c r="A540" s="1"/>
      <c r="C540" s="9"/>
      <c r="D540" s="5"/>
    </row>
    <row r="541" spans="1:4" x14ac:dyDescent="0.25">
      <c r="A541" s="1"/>
      <c r="C541" s="9"/>
      <c r="D541" s="5"/>
    </row>
    <row r="542" spans="1:4" x14ac:dyDescent="0.25">
      <c r="A542" s="1"/>
      <c r="C542" s="9"/>
      <c r="D542" s="5"/>
    </row>
    <row r="543" spans="1:4" x14ac:dyDescent="0.25">
      <c r="A543" s="1"/>
      <c r="C543" s="9"/>
      <c r="D543" s="5"/>
    </row>
    <row r="544" spans="1:4" x14ac:dyDescent="0.25">
      <c r="A544" s="1"/>
      <c r="C544" s="9"/>
      <c r="D544" s="5"/>
    </row>
    <row r="545" spans="1:4" x14ac:dyDescent="0.25">
      <c r="A545" s="1"/>
      <c r="C545" s="9"/>
      <c r="D545" s="5"/>
    </row>
    <row r="546" spans="1:4" x14ac:dyDescent="0.25">
      <c r="A546" s="1"/>
      <c r="C546" s="9"/>
      <c r="D546" s="5"/>
    </row>
    <row r="547" spans="1:4" x14ac:dyDescent="0.25">
      <c r="A547" s="1"/>
      <c r="C547" s="9"/>
      <c r="D547" s="5"/>
    </row>
    <row r="548" spans="1:4" x14ac:dyDescent="0.25">
      <c r="A548" s="1"/>
      <c r="C548" s="9"/>
      <c r="D548" s="5"/>
    </row>
    <row r="549" spans="1:4" x14ac:dyDescent="0.25">
      <c r="A549" s="1"/>
      <c r="C549" s="9"/>
      <c r="D549" s="5"/>
    </row>
    <row r="550" spans="1:4" x14ac:dyDescent="0.25">
      <c r="A550" s="1"/>
      <c r="C550" s="9"/>
      <c r="D550" s="5"/>
    </row>
    <row r="551" spans="1:4" x14ac:dyDescent="0.25">
      <c r="A551" s="1"/>
      <c r="C551" s="9"/>
      <c r="D551" s="5"/>
    </row>
    <row r="552" spans="1:4" x14ac:dyDescent="0.25">
      <c r="A552" s="1"/>
      <c r="C552" s="9"/>
      <c r="D552" s="5"/>
    </row>
    <row r="553" spans="1:4" x14ac:dyDescent="0.25">
      <c r="A553" s="1"/>
      <c r="C553" s="9"/>
      <c r="D553" s="5"/>
    </row>
    <row r="554" spans="1:4" x14ac:dyDescent="0.25">
      <c r="A554" s="1"/>
      <c r="C554" s="9"/>
      <c r="D554" s="5"/>
    </row>
    <row r="555" spans="1:4" x14ac:dyDescent="0.25">
      <c r="A555" s="1"/>
      <c r="C555" s="9"/>
      <c r="D555" s="5"/>
    </row>
    <row r="556" spans="1:4" x14ac:dyDescent="0.25">
      <c r="A556" s="1"/>
      <c r="C556" s="9"/>
      <c r="D556" s="5"/>
    </row>
    <row r="557" spans="1:4" x14ac:dyDescent="0.25">
      <c r="A557" s="1"/>
      <c r="C557" s="9"/>
      <c r="D557" s="5"/>
    </row>
    <row r="558" spans="1:4" x14ac:dyDescent="0.25">
      <c r="A558" s="1"/>
      <c r="C558" s="9"/>
      <c r="D558" s="5"/>
    </row>
    <row r="559" spans="1:4" x14ac:dyDescent="0.25">
      <c r="A559" s="1"/>
      <c r="C559" s="9"/>
      <c r="D559" s="5"/>
    </row>
    <row r="560" spans="1:4" x14ac:dyDescent="0.25">
      <c r="A560" s="1"/>
      <c r="C560" s="9"/>
      <c r="D560" s="5"/>
    </row>
    <row r="561" spans="1:4" x14ac:dyDescent="0.25">
      <c r="A561" s="1"/>
      <c r="C561" s="9"/>
      <c r="D561" s="5"/>
    </row>
    <row r="562" spans="1:4" x14ac:dyDescent="0.25">
      <c r="A562" s="1"/>
      <c r="C562" s="9"/>
      <c r="D562" s="5"/>
    </row>
    <row r="563" spans="1:4" x14ac:dyDescent="0.25">
      <c r="A563" s="1"/>
      <c r="C563" s="9"/>
      <c r="D563" s="5"/>
    </row>
    <row r="564" spans="1:4" x14ac:dyDescent="0.25">
      <c r="A564" s="1"/>
      <c r="C564" s="9"/>
      <c r="D564" s="5"/>
    </row>
    <row r="565" spans="1:4" x14ac:dyDescent="0.25">
      <c r="A565" s="1"/>
      <c r="C565" s="9"/>
      <c r="D565" s="5"/>
    </row>
    <row r="566" spans="1:4" x14ac:dyDescent="0.25">
      <c r="A566" s="1"/>
      <c r="C566" s="9"/>
      <c r="D566" s="5"/>
    </row>
    <row r="567" spans="1:4" x14ac:dyDescent="0.25">
      <c r="A567" s="1"/>
      <c r="C567" s="9"/>
      <c r="D567" s="5"/>
    </row>
    <row r="568" spans="1:4" x14ac:dyDescent="0.25">
      <c r="A568" s="1"/>
      <c r="C568" s="9"/>
      <c r="D568" s="5"/>
    </row>
    <row r="569" spans="1:4" x14ac:dyDescent="0.25">
      <c r="A569" s="1"/>
      <c r="C569" s="9"/>
      <c r="D569" s="5"/>
    </row>
    <row r="570" spans="1:4" x14ac:dyDescent="0.25">
      <c r="A570" s="1"/>
      <c r="C570" s="9"/>
      <c r="D570" s="5"/>
    </row>
    <row r="571" spans="1:4" x14ac:dyDescent="0.25">
      <c r="A571" s="1"/>
      <c r="C571" s="9"/>
      <c r="D571" s="5"/>
    </row>
    <row r="572" spans="1:4" x14ac:dyDescent="0.25">
      <c r="A572" s="1"/>
      <c r="C572" s="9"/>
      <c r="D572" s="5"/>
    </row>
    <row r="573" spans="1:4" x14ac:dyDescent="0.25">
      <c r="A573" s="1"/>
      <c r="C573" s="9"/>
      <c r="D573" s="5"/>
    </row>
    <row r="574" spans="1:4" x14ac:dyDescent="0.25">
      <c r="A574" s="1"/>
      <c r="C574" s="9"/>
      <c r="D574" s="5"/>
    </row>
    <row r="575" spans="1:4" x14ac:dyDescent="0.25">
      <c r="A575" s="1"/>
      <c r="C575" s="9"/>
      <c r="D575" s="5"/>
    </row>
    <row r="576" spans="1:4" x14ac:dyDescent="0.25">
      <c r="A576" s="1"/>
      <c r="C576" s="9"/>
      <c r="D576" s="5"/>
    </row>
    <row r="577" spans="1:4" x14ac:dyDescent="0.25">
      <c r="A577" s="1"/>
      <c r="C577" s="9"/>
      <c r="D577" s="5"/>
    </row>
    <row r="578" spans="1:4" x14ac:dyDescent="0.25">
      <c r="A578" s="1"/>
      <c r="C578" s="9"/>
      <c r="D578" s="5"/>
    </row>
    <row r="579" spans="1:4" x14ac:dyDescent="0.25">
      <c r="A579" s="1"/>
      <c r="C579" s="9"/>
      <c r="D579" s="5"/>
    </row>
    <row r="580" spans="1:4" x14ac:dyDescent="0.25">
      <c r="A580" s="1"/>
      <c r="C580" s="9"/>
      <c r="D580" s="5"/>
    </row>
    <row r="581" spans="1:4" x14ac:dyDescent="0.25">
      <c r="A581" s="1"/>
      <c r="C581" s="9"/>
      <c r="D581" s="5"/>
    </row>
    <row r="582" spans="1:4" x14ac:dyDescent="0.25">
      <c r="A582" s="1"/>
      <c r="C582" s="9"/>
      <c r="D582" s="5"/>
    </row>
    <row r="583" spans="1:4" x14ac:dyDescent="0.25">
      <c r="A583" s="1"/>
      <c r="C583" s="9"/>
      <c r="D583" s="5"/>
    </row>
    <row r="584" spans="1:4" x14ac:dyDescent="0.25">
      <c r="A584" s="1"/>
      <c r="C584" s="9"/>
      <c r="D584" s="5"/>
    </row>
    <row r="585" spans="1:4" x14ac:dyDescent="0.25">
      <c r="A585" s="1"/>
      <c r="C585" s="9"/>
      <c r="D585" s="5"/>
    </row>
    <row r="586" spans="1:4" x14ac:dyDescent="0.25">
      <c r="A586" s="1"/>
      <c r="C586" s="9"/>
      <c r="D586" s="5"/>
    </row>
    <row r="587" spans="1:4" x14ac:dyDescent="0.25">
      <c r="A587" s="1"/>
      <c r="C587" s="9"/>
      <c r="D587" s="5"/>
    </row>
    <row r="588" spans="1:4" x14ac:dyDescent="0.25">
      <c r="A588" s="1"/>
      <c r="C588" s="9"/>
      <c r="D588" s="5"/>
    </row>
    <row r="589" spans="1:4" x14ac:dyDescent="0.25">
      <c r="A589" s="1"/>
      <c r="C589" s="9"/>
      <c r="D589" s="5"/>
    </row>
    <row r="590" spans="1:4" x14ac:dyDescent="0.25">
      <c r="A590" s="1"/>
      <c r="C590" s="9"/>
      <c r="D590" s="5"/>
    </row>
    <row r="591" spans="1:4" x14ac:dyDescent="0.25">
      <c r="A591" s="1"/>
      <c r="C591" s="9"/>
      <c r="D591" s="5"/>
    </row>
    <row r="592" spans="1:4" x14ac:dyDescent="0.25">
      <c r="A592" s="1"/>
      <c r="C592" s="9"/>
      <c r="D592" s="5"/>
    </row>
    <row r="593" spans="1:4" x14ac:dyDescent="0.25">
      <c r="A593" s="1"/>
      <c r="C593" s="9"/>
      <c r="D593" s="5"/>
    </row>
    <row r="594" spans="1:4" x14ac:dyDescent="0.25">
      <c r="A594" s="1"/>
      <c r="C594" s="9"/>
      <c r="D594" s="5"/>
    </row>
    <row r="595" spans="1:4" x14ac:dyDescent="0.25">
      <c r="A595" s="1"/>
      <c r="C595" s="9"/>
      <c r="D595" s="5"/>
    </row>
    <row r="596" spans="1:4" x14ac:dyDescent="0.25">
      <c r="A596" s="1"/>
      <c r="C596" s="9"/>
      <c r="D596" s="5"/>
    </row>
    <row r="597" spans="1:4" x14ac:dyDescent="0.25">
      <c r="A597" s="1"/>
      <c r="C597" s="9"/>
      <c r="D597" s="5"/>
    </row>
    <row r="598" spans="1:4" x14ac:dyDescent="0.25">
      <c r="A598" s="1"/>
      <c r="C598" s="9"/>
      <c r="D598" s="5"/>
    </row>
    <row r="599" spans="1:4" x14ac:dyDescent="0.25">
      <c r="A599" s="1"/>
      <c r="C599" s="9"/>
      <c r="D599" s="5"/>
    </row>
    <row r="600" spans="1:4" x14ac:dyDescent="0.25">
      <c r="A600" s="1"/>
      <c r="C600" s="9"/>
      <c r="D600" s="5"/>
    </row>
    <row r="601" spans="1:4" x14ac:dyDescent="0.25">
      <c r="A601" s="1"/>
      <c r="C601" s="9"/>
      <c r="D601" s="5"/>
    </row>
    <row r="602" spans="1:4" x14ac:dyDescent="0.25">
      <c r="A602" s="1"/>
      <c r="C602" s="9"/>
      <c r="D602" s="5"/>
    </row>
    <row r="603" spans="1:4" x14ac:dyDescent="0.25">
      <c r="A603" s="1"/>
      <c r="C603" s="9"/>
      <c r="D603" s="5"/>
    </row>
    <row r="604" spans="1:4" x14ac:dyDescent="0.25">
      <c r="A604" s="1"/>
      <c r="C604" s="9"/>
      <c r="D604" s="5"/>
    </row>
    <row r="605" spans="1:4" x14ac:dyDescent="0.25">
      <c r="A605" s="1"/>
      <c r="C605" s="9"/>
      <c r="D605" s="5"/>
    </row>
    <row r="606" spans="1:4" x14ac:dyDescent="0.25">
      <c r="A606" s="1"/>
      <c r="C606" s="9"/>
      <c r="D606" s="5"/>
    </row>
    <row r="607" spans="1:4" x14ac:dyDescent="0.25">
      <c r="A607" s="1"/>
      <c r="C607" s="9"/>
      <c r="D607" s="5"/>
    </row>
    <row r="608" spans="1:4" x14ac:dyDescent="0.25">
      <c r="A608" s="1"/>
      <c r="C608" s="9"/>
      <c r="D608" s="5"/>
    </row>
    <row r="609" spans="1:4" x14ac:dyDescent="0.25">
      <c r="A609" s="1"/>
      <c r="C609" s="9"/>
      <c r="D609" s="5"/>
    </row>
    <row r="610" spans="1:4" x14ac:dyDescent="0.25">
      <c r="A610" s="1"/>
      <c r="C610" s="9"/>
      <c r="D610" s="5"/>
    </row>
    <row r="611" spans="1:4" x14ac:dyDescent="0.25">
      <c r="A611" s="1"/>
      <c r="C611" s="9"/>
      <c r="D611" s="5"/>
    </row>
    <row r="612" spans="1:4" x14ac:dyDescent="0.25">
      <c r="A612" s="1"/>
      <c r="C612" s="9"/>
      <c r="D612" s="5"/>
    </row>
    <row r="613" spans="1:4" x14ac:dyDescent="0.25">
      <c r="A613" s="1"/>
      <c r="C613" s="9"/>
      <c r="D613" s="5"/>
    </row>
    <row r="614" spans="1:4" x14ac:dyDescent="0.25">
      <c r="A614" s="1"/>
      <c r="C614" s="9"/>
      <c r="D614" s="5"/>
    </row>
    <row r="615" spans="1:4" x14ac:dyDescent="0.25">
      <c r="A615" s="1"/>
      <c r="C615" s="9"/>
      <c r="D615" s="5"/>
    </row>
    <row r="616" spans="1:4" x14ac:dyDescent="0.25">
      <c r="A616" s="1"/>
      <c r="C616" s="9"/>
      <c r="D616" s="5"/>
    </row>
    <row r="617" spans="1:4" x14ac:dyDescent="0.25">
      <c r="A617" s="1"/>
      <c r="C617" s="9"/>
      <c r="D617" s="5"/>
    </row>
    <row r="618" spans="1:4" x14ac:dyDescent="0.25">
      <c r="A618" s="1"/>
      <c r="C618" s="9"/>
      <c r="D618" s="5"/>
    </row>
    <row r="619" spans="1:4" x14ac:dyDescent="0.25">
      <c r="A619" s="1"/>
      <c r="C619" s="9"/>
      <c r="D619" s="5"/>
    </row>
    <row r="620" spans="1:4" x14ac:dyDescent="0.25">
      <c r="A620" s="1"/>
      <c r="C620" s="9"/>
      <c r="D620" s="5"/>
    </row>
    <row r="621" spans="1:4" x14ac:dyDescent="0.25">
      <c r="A621" s="1"/>
      <c r="C621" s="9"/>
      <c r="D621" s="5"/>
    </row>
    <row r="622" spans="1:4" x14ac:dyDescent="0.25">
      <c r="A622" s="1"/>
      <c r="C622" s="9"/>
      <c r="D622" s="5"/>
    </row>
    <row r="623" spans="1:4" x14ac:dyDescent="0.25">
      <c r="A623" s="1"/>
      <c r="C623" s="9"/>
      <c r="D623" s="5"/>
    </row>
    <row r="624" spans="1:4" x14ac:dyDescent="0.25">
      <c r="A624" s="1"/>
      <c r="C624" s="9"/>
      <c r="D624" s="5"/>
    </row>
    <row r="625" spans="1:4" x14ac:dyDescent="0.25">
      <c r="A625" s="1"/>
      <c r="C625" s="9"/>
      <c r="D625" s="5"/>
    </row>
    <row r="626" spans="1:4" x14ac:dyDescent="0.25">
      <c r="A626" s="1"/>
      <c r="C626" s="9"/>
      <c r="D626" s="5"/>
    </row>
    <row r="627" spans="1:4" x14ac:dyDescent="0.25">
      <c r="A627" s="1"/>
      <c r="C627" s="9"/>
      <c r="D627" s="5"/>
    </row>
    <row r="628" spans="1:4" x14ac:dyDescent="0.25">
      <c r="A628" s="1"/>
      <c r="C628" s="9"/>
      <c r="D628" s="5"/>
    </row>
    <row r="629" spans="1:4" x14ac:dyDescent="0.25">
      <c r="A629" s="1"/>
      <c r="C629" s="9"/>
      <c r="D629" s="5"/>
    </row>
    <row r="630" spans="1:4" x14ac:dyDescent="0.25">
      <c r="A630" s="1"/>
      <c r="C630" s="9"/>
      <c r="D630" s="5"/>
    </row>
    <row r="631" spans="1:4" x14ac:dyDescent="0.25">
      <c r="A631" s="1"/>
      <c r="C631" s="9"/>
      <c r="D631" s="5"/>
    </row>
    <row r="632" spans="1:4" x14ac:dyDescent="0.25">
      <c r="A632" s="1"/>
      <c r="C632" s="9"/>
      <c r="D632" s="5"/>
    </row>
    <row r="633" spans="1:4" x14ac:dyDescent="0.25">
      <c r="A633" s="1"/>
      <c r="C633" s="9"/>
      <c r="D633" s="5"/>
    </row>
    <row r="634" spans="1:4" x14ac:dyDescent="0.25">
      <c r="A634" s="1"/>
      <c r="C634" s="9"/>
      <c r="D634" s="5"/>
    </row>
    <row r="635" spans="1:4" x14ac:dyDescent="0.25">
      <c r="A635" s="1"/>
      <c r="C635" s="9"/>
      <c r="D635" s="5"/>
    </row>
    <row r="636" spans="1:4" x14ac:dyDescent="0.25">
      <c r="A636" s="1"/>
      <c r="C636" s="9"/>
      <c r="D636" s="5"/>
    </row>
    <row r="637" spans="1:4" x14ac:dyDescent="0.25">
      <c r="A637" s="1"/>
      <c r="C637" s="9"/>
      <c r="D637" s="5"/>
    </row>
    <row r="638" spans="1:4" x14ac:dyDescent="0.25">
      <c r="A638" s="1"/>
      <c r="C638" s="9"/>
      <c r="D638" s="5"/>
    </row>
    <row r="639" spans="1:4" x14ac:dyDescent="0.25">
      <c r="A639" s="1"/>
      <c r="C639" s="9"/>
      <c r="D639" s="5"/>
    </row>
    <row r="640" spans="1:4" x14ac:dyDescent="0.25">
      <c r="A640" s="1"/>
      <c r="C640" s="9"/>
      <c r="D640" s="5"/>
    </row>
    <row r="641" spans="1:4" x14ac:dyDescent="0.25">
      <c r="A641" s="1"/>
      <c r="C641" s="9"/>
      <c r="D641" s="5"/>
    </row>
    <row r="642" spans="1:4" x14ac:dyDescent="0.25">
      <c r="A642" s="1"/>
      <c r="C642" s="9"/>
      <c r="D642" s="5"/>
    </row>
    <row r="643" spans="1:4" x14ac:dyDescent="0.25">
      <c r="A643" s="1"/>
      <c r="C643" s="9"/>
      <c r="D643" s="5"/>
    </row>
    <row r="644" spans="1:4" x14ac:dyDescent="0.25">
      <c r="A644" s="1"/>
      <c r="C644" s="9"/>
      <c r="D644" s="5"/>
    </row>
    <row r="645" spans="1:4" x14ac:dyDescent="0.25">
      <c r="A645" s="1"/>
      <c r="C645" s="9"/>
      <c r="D645" s="5"/>
    </row>
    <row r="646" spans="1:4" x14ac:dyDescent="0.25">
      <c r="A646" s="1"/>
      <c r="C646" s="9"/>
      <c r="D646" s="5"/>
    </row>
    <row r="647" spans="1:4" x14ac:dyDescent="0.25">
      <c r="A647" s="1"/>
      <c r="C647" s="9"/>
      <c r="D647" s="5"/>
    </row>
    <row r="648" spans="1:4" x14ac:dyDescent="0.25">
      <c r="A648" s="1"/>
      <c r="C648" s="9"/>
      <c r="D648" s="5"/>
    </row>
    <row r="649" spans="1:4" x14ac:dyDescent="0.25">
      <c r="A649" s="1"/>
      <c r="C649" s="9"/>
      <c r="D649" s="5"/>
    </row>
    <row r="650" spans="1:4" x14ac:dyDescent="0.25">
      <c r="A650" s="1"/>
      <c r="C650" s="9"/>
      <c r="D650" s="5"/>
    </row>
    <row r="651" spans="1:4" x14ac:dyDescent="0.25">
      <c r="A651" s="1"/>
      <c r="C651" s="9"/>
      <c r="D651" s="5"/>
    </row>
    <row r="652" spans="1:4" x14ac:dyDescent="0.25">
      <c r="A652" s="1"/>
      <c r="C652" s="9"/>
      <c r="D652" s="5"/>
    </row>
    <row r="653" spans="1:4" x14ac:dyDescent="0.25">
      <c r="A653" s="1"/>
      <c r="C653" s="9"/>
      <c r="D653" s="5"/>
    </row>
    <row r="654" spans="1:4" x14ac:dyDescent="0.25">
      <c r="A654" s="1"/>
      <c r="C654" s="9"/>
      <c r="D654" s="5"/>
    </row>
    <row r="655" spans="1:4" x14ac:dyDescent="0.25">
      <c r="A655" s="1"/>
      <c r="C655" s="9"/>
      <c r="D655" s="5"/>
    </row>
    <row r="656" spans="1:4" x14ac:dyDescent="0.25">
      <c r="A656" s="1"/>
      <c r="C656" s="9"/>
      <c r="D656" s="5"/>
    </row>
    <row r="657" spans="1:4" x14ac:dyDescent="0.25">
      <c r="A657" s="1"/>
      <c r="C657" s="9"/>
      <c r="D657" s="5"/>
    </row>
    <row r="658" spans="1:4" x14ac:dyDescent="0.25">
      <c r="A658" s="1"/>
      <c r="C658" s="9"/>
      <c r="D658" s="5"/>
    </row>
    <row r="659" spans="1:4" x14ac:dyDescent="0.25">
      <c r="A659" s="1"/>
      <c r="C659" s="9"/>
      <c r="D659" s="5"/>
    </row>
    <row r="660" spans="1:4" x14ac:dyDescent="0.25">
      <c r="A660" s="1"/>
      <c r="C660" s="9"/>
      <c r="D660" s="5"/>
    </row>
    <row r="661" spans="1:4" x14ac:dyDescent="0.25">
      <c r="A661" s="1"/>
      <c r="C661" s="9"/>
      <c r="D661" s="5"/>
    </row>
    <row r="662" spans="1:4" x14ac:dyDescent="0.25">
      <c r="A662" s="1"/>
      <c r="C662" s="9"/>
      <c r="D662" s="5"/>
    </row>
    <row r="663" spans="1:4" x14ac:dyDescent="0.25">
      <c r="A663" s="1"/>
      <c r="C663" s="9"/>
      <c r="D663" s="5"/>
    </row>
    <row r="664" spans="1:4" x14ac:dyDescent="0.25">
      <c r="A664" s="1"/>
      <c r="C664" s="9"/>
      <c r="D664" s="5"/>
    </row>
    <row r="665" spans="1:4" x14ac:dyDescent="0.25">
      <c r="A665" s="1"/>
      <c r="C665" s="9"/>
      <c r="D665" s="5"/>
    </row>
    <row r="666" spans="1:4" x14ac:dyDescent="0.25">
      <c r="A666" s="1"/>
      <c r="C666" s="9"/>
      <c r="D666" s="5"/>
    </row>
    <row r="667" spans="1:4" x14ac:dyDescent="0.25">
      <c r="A667" s="1"/>
      <c r="C667" s="9"/>
      <c r="D667" s="5"/>
    </row>
    <row r="668" spans="1:4" x14ac:dyDescent="0.25">
      <c r="A668" s="1"/>
      <c r="C668" s="9"/>
      <c r="D668" s="5"/>
    </row>
    <row r="669" spans="1:4" x14ac:dyDescent="0.25">
      <c r="A669" s="1"/>
      <c r="C669" s="9"/>
      <c r="D669" s="5"/>
    </row>
    <row r="670" spans="1:4" x14ac:dyDescent="0.25">
      <c r="A670" s="1"/>
      <c r="C670" s="9"/>
      <c r="D670" s="5"/>
    </row>
    <row r="671" spans="1:4" x14ac:dyDescent="0.25">
      <c r="A671" s="1"/>
      <c r="C671" s="9"/>
      <c r="D671" s="5"/>
    </row>
    <row r="672" spans="1:4" x14ac:dyDescent="0.25">
      <c r="A672" s="1"/>
      <c r="C672" s="9"/>
      <c r="D672" s="5"/>
    </row>
    <row r="673" spans="1:4" x14ac:dyDescent="0.25">
      <c r="A673" s="1"/>
      <c r="C673" s="9"/>
      <c r="D673" s="5"/>
    </row>
    <row r="674" spans="1:4" x14ac:dyDescent="0.25">
      <c r="A674" s="1"/>
      <c r="C674" s="9"/>
      <c r="D674" s="5"/>
    </row>
    <row r="675" spans="1:4" x14ac:dyDescent="0.25">
      <c r="A675" s="1"/>
      <c r="C675" s="9"/>
      <c r="D675" s="5"/>
    </row>
    <row r="676" spans="1:4" x14ac:dyDescent="0.25">
      <c r="A676" s="1"/>
      <c r="C676" s="9"/>
      <c r="D676" s="5"/>
    </row>
    <row r="677" spans="1:4" x14ac:dyDescent="0.25">
      <c r="A677" s="1"/>
      <c r="C677" s="9"/>
      <c r="D677" s="5"/>
    </row>
    <row r="678" spans="1:4" x14ac:dyDescent="0.25">
      <c r="A678" s="1"/>
      <c r="C678" s="9"/>
      <c r="D678" s="5"/>
    </row>
    <row r="679" spans="1:4" x14ac:dyDescent="0.25">
      <c r="A679" s="1"/>
      <c r="C679" s="9"/>
      <c r="D679" s="5"/>
    </row>
    <row r="680" spans="1:4" x14ac:dyDescent="0.25">
      <c r="A680" s="1"/>
      <c r="C680" s="9"/>
      <c r="D680" s="5"/>
    </row>
    <row r="681" spans="1:4" x14ac:dyDescent="0.25">
      <c r="A681" s="1"/>
      <c r="C681" s="9"/>
      <c r="D681" s="5"/>
    </row>
    <row r="682" spans="1:4" x14ac:dyDescent="0.25">
      <c r="A682" s="1"/>
      <c r="C682" s="9"/>
      <c r="D682" s="5"/>
    </row>
    <row r="683" spans="1:4" x14ac:dyDescent="0.25">
      <c r="A683" s="1"/>
      <c r="C683" s="9"/>
      <c r="D683" s="5"/>
    </row>
    <row r="684" spans="1:4" x14ac:dyDescent="0.25">
      <c r="A684" s="1"/>
      <c r="C684" s="9"/>
      <c r="D684" s="5"/>
    </row>
    <row r="685" spans="1:4" x14ac:dyDescent="0.25">
      <c r="A685" s="1"/>
      <c r="C685" s="9"/>
      <c r="D685" s="5"/>
    </row>
    <row r="686" spans="1:4" x14ac:dyDescent="0.25">
      <c r="A686" s="1"/>
      <c r="C686" s="9"/>
      <c r="D686" s="5"/>
    </row>
    <row r="687" spans="1:4" x14ac:dyDescent="0.25">
      <c r="A687" s="1"/>
      <c r="C687" s="9"/>
      <c r="D687" s="5"/>
    </row>
    <row r="688" spans="1:4" x14ac:dyDescent="0.25">
      <c r="A688" s="1"/>
      <c r="C688" s="9"/>
      <c r="D688" s="5"/>
    </row>
    <row r="689" spans="1:4" x14ac:dyDescent="0.25">
      <c r="A689" s="1"/>
      <c r="C689" s="9"/>
      <c r="D689" s="5"/>
    </row>
    <row r="690" spans="1:4" x14ac:dyDescent="0.25">
      <c r="A690" s="1"/>
      <c r="C690" s="9"/>
      <c r="D690" s="5"/>
    </row>
    <row r="691" spans="1:4" x14ac:dyDescent="0.25">
      <c r="A691" s="1"/>
      <c r="C691" s="9"/>
      <c r="D691" s="5"/>
    </row>
    <row r="692" spans="1:4" x14ac:dyDescent="0.25">
      <c r="A692" s="1"/>
      <c r="C692" s="9"/>
      <c r="D692" s="5"/>
    </row>
    <row r="693" spans="1:4" x14ac:dyDescent="0.25">
      <c r="A693" s="1"/>
      <c r="C693" s="9"/>
      <c r="D693" s="5"/>
    </row>
    <row r="694" spans="1:4" x14ac:dyDescent="0.25">
      <c r="A694" s="1"/>
      <c r="C694" s="9"/>
      <c r="D694" s="5"/>
    </row>
    <row r="695" spans="1:4" x14ac:dyDescent="0.25">
      <c r="A695" s="1"/>
      <c r="C695" s="9"/>
      <c r="D695" s="5"/>
    </row>
    <row r="696" spans="1:4" x14ac:dyDescent="0.25">
      <c r="A696" s="1"/>
      <c r="C696" s="9"/>
      <c r="D696" s="5"/>
    </row>
    <row r="697" spans="1:4" x14ac:dyDescent="0.25">
      <c r="A697" s="1"/>
      <c r="C697" s="9"/>
      <c r="D697" s="5"/>
    </row>
    <row r="698" spans="1:4" x14ac:dyDescent="0.25">
      <c r="A698" s="1"/>
      <c r="C698" s="9"/>
      <c r="D698" s="5"/>
    </row>
    <row r="699" spans="1:4" x14ac:dyDescent="0.25">
      <c r="A699" s="1"/>
      <c r="C699" s="9"/>
      <c r="D699" s="5"/>
    </row>
    <row r="700" spans="1:4" x14ac:dyDescent="0.25">
      <c r="A700" s="1"/>
      <c r="C700" s="9"/>
      <c r="D700" s="5"/>
    </row>
    <row r="701" spans="1:4" x14ac:dyDescent="0.25">
      <c r="A701" s="1"/>
      <c r="C701" s="9"/>
      <c r="D701" s="5"/>
    </row>
    <row r="702" spans="1:4" x14ac:dyDescent="0.25">
      <c r="A702" s="1"/>
      <c r="C702" s="9"/>
      <c r="D702" s="5"/>
    </row>
    <row r="703" spans="1:4" x14ac:dyDescent="0.25">
      <c r="A703" s="1"/>
      <c r="C703" s="9"/>
      <c r="D703" s="5"/>
    </row>
    <row r="704" spans="1:4" x14ac:dyDescent="0.25">
      <c r="A704" s="1"/>
      <c r="C704" s="9"/>
      <c r="D704" s="5"/>
    </row>
    <row r="705" spans="1:4" x14ac:dyDescent="0.25">
      <c r="A705" s="1"/>
      <c r="C705" s="9"/>
      <c r="D705" s="5"/>
    </row>
    <row r="706" spans="1:4" x14ac:dyDescent="0.25">
      <c r="A706" s="1"/>
      <c r="C706" s="9"/>
      <c r="D706" s="5"/>
    </row>
    <row r="707" spans="1:4" x14ac:dyDescent="0.25">
      <c r="A707" s="1"/>
      <c r="C707" s="9"/>
      <c r="D707" s="5"/>
    </row>
    <row r="708" spans="1:4" x14ac:dyDescent="0.25">
      <c r="A708" s="1"/>
      <c r="C708" s="9"/>
      <c r="D708" s="5"/>
    </row>
    <row r="709" spans="1:4" x14ac:dyDescent="0.25">
      <c r="A709" s="1"/>
      <c r="C709" s="9"/>
      <c r="D709" s="5"/>
    </row>
    <row r="710" spans="1:4" x14ac:dyDescent="0.25">
      <c r="A710" s="1"/>
      <c r="C710" s="9"/>
      <c r="D710" s="5"/>
    </row>
    <row r="711" spans="1:4" x14ac:dyDescent="0.25">
      <c r="A711" s="1"/>
      <c r="C711" s="9"/>
      <c r="D711" s="5"/>
    </row>
    <row r="712" spans="1:4" x14ac:dyDescent="0.25">
      <c r="A712" s="1"/>
      <c r="C712" s="9"/>
      <c r="D712" s="5"/>
    </row>
    <row r="713" spans="1:4" x14ac:dyDescent="0.25">
      <c r="A713" s="1"/>
      <c r="C713" s="9"/>
      <c r="D713" s="5"/>
    </row>
    <row r="714" spans="1:4" x14ac:dyDescent="0.25">
      <c r="A714" s="1"/>
      <c r="C714" s="9"/>
      <c r="D714" s="5"/>
    </row>
    <row r="715" spans="1:4" x14ac:dyDescent="0.25">
      <c r="A715" s="1"/>
      <c r="C715" s="9"/>
      <c r="D715" s="5"/>
    </row>
    <row r="716" spans="1:4" x14ac:dyDescent="0.25">
      <c r="A716" s="1"/>
      <c r="C716" s="9"/>
      <c r="D716" s="5"/>
    </row>
    <row r="717" spans="1:4" x14ac:dyDescent="0.25">
      <c r="A717" s="1"/>
      <c r="C717" s="9"/>
      <c r="D717" s="5"/>
    </row>
    <row r="718" spans="1:4" x14ac:dyDescent="0.25">
      <c r="A718" s="1"/>
      <c r="C718" s="9"/>
      <c r="D718" s="5"/>
    </row>
    <row r="719" spans="1:4" x14ac:dyDescent="0.25">
      <c r="A719" s="1"/>
      <c r="C719" s="9"/>
      <c r="D719" s="5"/>
    </row>
    <row r="720" spans="1:4" x14ac:dyDescent="0.25">
      <c r="A720" s="1"/>
      <c r="C720" s="9"/>
      <c r="D720" s="5"/>
    </row>
    <row r="721" spans="1:4" x14ac:dyDescent="0.25">
      <c r="A721" s="1"/>
      <c r="C721" s="9"/>
      <c r="D721" s="5"/>
    </row>
    <row r="722" spans="1:4" x14ac:dyDescent="0.25">
      <c r="A722" s="1"/>
      <c r="C722" s="9"/>
      <c r="D722" s="5"/>
    </row>
    <row r="723" spans="1:4" x14ac:dyDescent="0.25">
      <c r="A723" s="1"/>
      <c r="C723" s="9"/>
      <c r="D723" s="5"/>
    </row>
    <row r="724" spans="1:4" x14ac:dyDescent="0.25">
      <c r="A724" s="1"/>
      <c r="C724" s="9"/>
      <c r="D724" s="5"/>
    </row>
    <row r="725" spans="1:4" x14ac:dyDescent="0.25">
      <c r="A725" s="1"/>
      <c r="C725" s="9"/>
      <c r="D725" s="5"/>
    </row>
    <row r="726" spans="1:4" x14ac:dyDescent="0.25">
      <c r="A726" s="1"/>
      <c r="C726" s="9"/>
      <c r="D726" s="5"/>
    </row>
    <row r="727" spans="1:4" x14ac:dyDescent="0.25">
      <c r="A727" s="1"/>
      <c r="C727" s="9"/>
      <c r="D727" s="5"/>
    </row>
    <row r="728" spans="1:4" x14ac:dyDescent="0.25">
      <c r="A728" s="1"/>
      <c r="C728" s="9"/>
      <c r="D728" s="5"/>
    </row>
    <row r="729" spans="1:4" x14ac:dyDescent="0.25">
      <c r="A729" s="1"/>
      <c r="C729" s="9"/>
      <c r="D729" s="5"/>
    </row>
    <row r="730" spans="1:4" x14ac:dyDescent="0.25">
      <c r="A730" s="1"/>
      <c r="C730" s="9"/>
      <c r="D730" s="5"/>
    </row>
    <row r="731" spans="1:4" x14ac:dyDescent="0.25">
      <c r="A731" s="1"/>
      <c r="C731" s="9"/>
      <c r="D731" s="5"/>
    </row>
    <row r="732" spans="1:4" x14ac:dyDescent="0.25">
      <c r="A732" s="1"/>
      <c r="C732" s="9"/>
      <c r="D732" s="5"/>
    </row>
    <row r="733" spans="1:4" x14ac:dyDescent="0.25">
      <c r="A733" s="1"/>
      <c r="C733" s="9"/>
      <c r="D733" s="5"/>
    </row>
    <row r="734" spans="1:4" x14ac:dyDescent="0.25">
      <c r="A734" s="1"/>
      <c r="C734" s="9"/>
      <c r="D734" s="5"/>
    </row>
    <row r="735" spans="1:4" x14ac:dyDescent="0.25">
      <c r="A735" s="1"/>
      <c r="C735" s="9"/>
      <c r="D735" s="5"/>
    </row>
    <row r="736" spans="1:4" x14ac:dyDescent="0.25">
      <c r="A736" s="1"/>
      <c r="C736" s="9"/>
      <c r="D736" s="5"/>
    </row>
    <row r="737" spans="1:4" x14ac:dyDescent="0.25">
      <c r="A737" s="1"/>
      <c r="C737" s="9"/>
      <c r="D737" s="5"/>
    </row>
    <row r="738" spans="1:4" x14ac:dyDescent="0.25">
      <c r="A738" s="1"/>
      <c r="C738" s="9"/>
      <c r="D738" s="5"/>
    </row>
    <row r="739" spans="1:4" x14ac:dyDescent="0.25">
      <c r="A739" s="1"/>
      <c r="C739" s="9"/>
      <c r="D739" s="5"/>
    </row>
    <row r="740" spans="1:4" x14ac:dyDescent="0.25">
      <c r="A740" s="1"/>
      <c r="C740" s="9"/>
      <c r="D740" s="5"/>
    </row>
    <row r="741" spans="1:4" x14ac:dyDescent="0.25">
      <c r="A741" s="1"/>
      <c r="C741" s="9"/>
      <c r="D741" s="5"/>
    </row>
    <row r="742" spans="1:4" x14ac:dyDescent="0.25">
      <c r="A742" s="1"/>
      <c r="C742" s="9"/>
      <c r="D742" s="5"/>
    </row>
    <row r="743" spans="1:4" x14ac:dyDescent="0.25">
      <c r="A743" s="1"/>
      <c r="C743" s="9"/>
      <c r="D743" s="5"/>
    </row>
    <row r="744" spans="1:4" x14ac:dyDescent="0.25">
      <c r="A744" s="1"/>
      <c r="C744" s="9"/>
      <c r="D744" s="5"/>
    </row>
    <row r="745" spans="1:4" x14ac:dyDescent="0.25">
      <c r="A745" s="1"/>
      <c r="C745" s="9"/>
      <c r="D745" s="5"/>
    </row>
    <row r="746" spans="1:4" x14ac:dyDescent="0.25">
      <c r="A746" s="1"/>
      <c r="C746" s="9"/>
      <c r="D746" s="5"/>
    </row>
    <row r="747" spans="1:4" x14ac:dyDescent="0.25">
      <c r="A747" s="1"/>
      <c r="C747" s="9"/>
      <c r="D747" s="5"/>
    </row>
    <row r="748" spans="1:4" x14ac:dyDescent="0.25">
      <c r="A748" s="1"/>
      <c r="C748" s="9"/>
      <c r="D748" s="5"/>
    </row>
    <row r="749" spans="1:4" x14ac:dyDescent="0.25">
      <c r="A749" s="1"/>
      <c r="C749" s="9"/>
      <c r="D749" s="5"/>
    </row>
    <row r="750" spans="1:4" x14ac:dyDescent="0.25">
      <c r="A750" s="1"/>
      <c r="C750" s="9"/>
      <c r="D750" s="5"/>
    </row>
    <row r="751" spans="1:4" x14ac:dyDescent="0.25">
      <c r="A751" s="1"/>
      <c r="C751" s="9"/>
      <c r="D751" s="5"/>
    </row>
    <row r="752" spans="1:4" x14ac:dyDescent="0.25">
      <c r="A752" s="1"/>
      <c r="C752" s="9"/>
      <c r="D752" s="5"/>
    </row>
    <row r="753" spans="1:4" x14ac:dyDescent="0.25">
      <c r="A753" s="1"/>
      <c r="C753" s="9"/>
      <c r="D753" s="5"/>
    </row>
    <row r="754" spans="1:4" x14ac:dyDescent="0.25">
      <c r="A754" s="1"/>
      <c r="C754" s="9"/>
      <c r="D754" s="5"/>
    </row>
    <row r="755" spans="1:4" x14ac:dyDescent="0.25">
      <c r="A755" s="1"/>
      <c r="C755" s="9"/>
      <c r="D755" s="5"/>
    </row>
    <row r="756" spans="1:4" x14ac:dyDescent="0.25">
      <c r="A756" s="1"/>
      <c r="C756" s="9"/>
      <c r="D756" s="5"/>
    </row>
    <row r="757" spans="1:4" x14ac:dyDescent="0.25">
      <c r="A757" s="1"/>
      <c r="C757" s="9"/>
      <c r="D757" s="5"/>
    </row>
    <row r="758" spans="1:4" x14ac:dyDescent="0.25">
      <c r="A758" s="1"/>
      <c r="C758" s="9"/>
      <c r="D758" s="5"/>
    </row>
    <row r="759" spans="1:4" x14ac:dyDescent="0.25">
      <c r="A759" s="1"/>
      <c r="C759" s="9"/>
      <c r="D759" s="5"/>
    </row>
    <row r="760" spans="1:4" x14ac:dyDescent="0.25">
      <c r="A760" s="1"/>
      <c r="C760" s="9"/>
      <c r="D760" s="5"/>
    </row>
    <row r="761" spans="1:4" x14ac:dyDescent="0.25">
      <c r="A761" s="1"/>
      <c r="C761" s="9"/>
      <c r="D761" s="5"/>
    </row>
    <row r="762" spans="1:4" x14ac:dyDescent="0.25">
      <c r="A762" s="1"/>
      <c r="C762" s="9"/>
      <c r="D762" s="5"/>
    </row>
    <row r="763" spans="1:4" x14ac:dyDescent="0.25">
      <c r="A763" s="1"/>
      <c r="C763" s="9"/>
      <c r="D763" s="5"/>
    </row>
    <row r="764" spans="1:4" x14ac:dyDescent="0.25">
      <c r="A764" s="1"/>
      <c r="C764" s="9"/>
      <c r="D764" s="5"/>
    </row>
    <row r="765" spans="1:4" x14ac:dyDescent="0.25">
      <c r="A765" s="1"/>
      <c r="C765" s="9"/>
      <c r="D765" s="5"/>
    </row>
    <row r="766" spans="1:4" x14ac:dyDescent="0.25">
      <c r="A766" s="1"/>
      <c r="C766" s="9"/>
      <c r="D766" s="5"/>
    </row>
    <row r="767" spans="1:4" x14ac:dyDescent="0.25">
      <c r="A767" s="1"/>
      <c r="C767" s="9"/>
      <c r="D767" s="5"/>
    </row>
    <row r="768" spans="1:4" x14ac:dyDescent="0.25">
      <c r="A768" s="1"/>
      <c r="C768" s="9"/>
      <c r="D768" s="5"/>
    </row>
    <row r="769" spans="1:4" x14ac:dyDescent="0.25">
      <c r="A769" s="1"/>
      <c r="C769" s="9"/>
      <c r="D769" s="5"/>
    </row>
    <row r="770" spans="1:4" x14ac:dyDescent="0.25">
      <c r="A770" s="1"/>
      <c r="C770" s="9"/>
      <c r="D770" s="5"/>
    </row>
    <row r="771" spans="1:4" x14ac:dyDescent="0.25">
      <c r="A771" s="1"/>
      <c r="C771" s="9"/>
      <c r="D771" s="5"/>
    </row>
    <row r="772" spans="1:4" x14ac:dyDescent="0.25">
      <c r="A772" s="1"/>
      <c r="C772" s="9"/>
      <c r="D772" s="5"/>
    </row>
    <row r="773" spans="1:4" x14ac:dyDescent="0.25">
      <c r="A773" s="1"/>
      <c r="C773" s="9"/>
      <c r="D773" s="5"/>
    </row>
    <row r="774" spans="1:4" x14ac:dyDescent="0.25">
      <c r="A774" s="1"/>
      <c r="C774" s="9"/>
      <c r="D774" s="5"/>
    </row>
    <row r="775" spans="1:4" x14ac:dyDescent="0.25">
      <c r="A775" s="1"/>
      <c r="C775" s="9"/>
      <c r="D775" s="5"/>
    </row>
    <row r="776" spans="1:4" x14ac:dyDescent="0.25">
      <c r="A776" s="1"/>
      <c r="C776" s="9"/>
      <c r="D776" s="5"/>
    </row>
    <row r="777" spans="1:4" x14ac:dyDescent="0.25">
      <c r="A777" s="1"/>
      <c r="C777" s="9"/>
      <c r="D777" s="5"/>
    </row>
    <row r="778" spans="1:4" x14ac:dyDescent="0.25">
      <c r="A778" s="1"/>
      <c r="C778" s="9"/>
      <c r="D778" s="5"/>
    </row>
    <row r="779" spans="1:4" x14ac:dyDescent="0.25">
      <c r="A779" s="1"/>
      <c r="C779" s="9"/>
      <c r="D779" s="5"/>
    </row>
    <row r="780" spans="1:4" x14ac:dyDescent="0.25">
      <c r="A780" s="1"/>
      <c r="C780" s="9"/>
      <c r="D780" s="5"/>
    </row>
    <row r="781" spans="1:4" x14ac:dyDescent="0.25">
      <c r="A781" s="1"/>
      <c r="C781" s="9"/>
      <c r="D781" s="5"/>
    </row>
    <row r="782" spans="1:4" x14ac:dyDescent="0.25">
      <c r="A782" s="1"/>
      <c r="C782" s="9"/>
      <c r="D782" s="5"/>
    </row>
    <row r="783" spans="1:4" x14ac:dyDescent="0.25">
      <c r="A783" s="1"/>
      <c r="C783" s="9"/>
      <c r="D783" s="5"/>
    </row>
    <row r="784" spans="1:4" x14ac:dyDescent="0.25">
      <c r="A784" s="1"/>
      <c r="C784" s="9"/>
      <c r="D784" s="5"/>
    </row>
    <row r="785" spans="1:4" x14ac:dyDescent="0.25">
      <c r="A785" s="1"/>
      <c r="C785" s="9"/>
      <c r="D785" s="5"/>
    </row>
    <row r="786" spans="1:4" x14ac:dyDescent="0.25">
      <c r="A786" s="1"/>
      <c r="C786" s="9"/>
      <c r="D786" s="5"/>
    </row>
    <row r="787" spans="1:4" x14ac:dyDescent="0.25">
      <c r="A787" s="1"/>
      <c r="C787" s="9"/>
      <c r="D787" s="5"/>
    </row>
    <row r="788" spans="1:4" x14ac:dyDescent="0.25">
      <c r="A788" s="1"/>
      <c r="C788" s="9"/>
      <c r="D788" s="5"/>
    </row>
    <row r="789" spans="1:4" x14ac:dyDescent="0.25">
      <c r="A789" s="1"/>
      <c r="C789" s="9"/>
      <c r="D789" s="5"/>
    </row>
    <row r="790" spans="1:4" x14ac:dyDescent="0.25">
      <c r="A790" s="1"/>
      <c r="C790" s="9"/>
      <c r="D790" s="5"/>
    </row>
    <row r="791" spans="1:4" x14ac:dyDescent="0.25">
      <c r="A791" s="1"/>
      <c r="C791" s="9"/>
      <c r="D791" s="5"/>
    </row>
    <row r="792" spans="1:4" x14ac:dyDescent="0.25">
      <c r="A792" s="1"/>
      <c r="C792" s="9"/>
      <c r="D792" s="5"/>
    </row>
    <row r="793" spans="1:4" x14ac:dyDescent="0.25">
      <c r="A793" s="1"/>
      <c r="C793" s="9"/>
      <c r="D793" s="5"/>
    </row>
    <row r="794" spans="1:4" x14ac:dyDescent="0.25">
      <c r="A794" s="1"/>
      <c r="C794" s="9"/>
      <c r="D794" s="5"/>
    </row>
    <row r="795" spans="1:4" x14ac:dyDescent="0.25">
      <c r="A795" s="1"/>
      <c r="C795" s="9"/>
      <c r="D795" s="5"/>
    </row>
    <row r="796" spans="1:4" x14ac:dyDescent="0.25">
      <c r="A796" s="1"/>
      <c r="C796" s="9"/>
      <c r="D796" s="5"/>
    </row>
    <row r="797" spans="1:4" x14ac:dyDescent="0.25">
      <c r="A797" s="1"/>
      <c r="C797" s="9"/>
      <c r="D797" s="5"/>
    </row>
    <row r="798" spans="1:4" x14ac:dyDescent="0.25">
      <c r="A798" s="1"/>
      <c r="C798" s="9"/>
      <c r="D798" s="5"/>
    </row>
    <row r="799" spans="1:4" x14ac:dyDescent="0.25">
      <c r="A799" s="1"/>
      <c r="C799" s="9"/>
      <c r="D799" s="5"/>
    </row>
    <row r="800" spans="1:4" x14ac:dyDescent="0.25">
      <c r="A800" s="1"/>
      <c r="C800" s="9"/>
      <c r="D800" s="5"/>
    </row>
    <row r="801" spans="1:4" x14ac:dyDescent="0.25">
      <c r="A801" s="1"/>
      <c r="C801" s="9"/>
      <c r="D801" s="5"/>
    </row>
    <row r="802" spans="1:4" x14ac:dyDescent="0.25">
      <c r="A802" s="1"/>
      <c r="C802" s="9"/>
      <c r="D802" s="5"/>
    </row>
    <row r="803" spans="1:4" x14ac:dyDescent="0.25">
      <c r="A803" s="1"/>
      <c r="C803" s="9"/>
      <c r="D803" s="5"/>
    </row>
    <row r="804" spans="1:4" x14ac:dyDescent="0.25">
      <c r="A804" s="1"/>
      <c r="C804" s="9"/>
      <c r="D804" s="5"/>
    </row>
    <row r="805" spans="1:4" x14ac:dyDescent="0.25">
      <c r="A805" s="1"/>
      <c r="C805" s="9"/>
      <c r="D805" s="5"/>
    </row>
    <row r="806" spans="1:4" x14ac:dyDescent="0.25">
      <c r="A806" s="1"/>
      <c r="C806" s="9"/>
      <c r="D806" s="5"/>
    </row>
    <row r="807" spans="1:4" x14ac:dyDescent="0.25">
      <c r="A807" s="1"/>
      <c r="C807" s="9"/>
      <c r="D807" s="5"/>
    </row>
    <row r="808" spans="1:4" x14ac:dyDescent="0.25">
      <c r="A808" s="1"/>
      <c r="C808" s="9"/>
      <c r="D808" s="5"/>
    </row>
    <row r="809" spans="1:4" x14ac:dyDescent="0.25">
      <c r="A809" s="1"/>
      <c r="C809" s="9"/>
      <c r="D809" s="5"/>
    </row>
    <row r="810" spans="1:4" x14ac:dyDescent="0.25">
      <c r="A810" s="1"/>
      <c r="C810" s="9"/>
      <c r="D810" s="5"/>
    </row>
    <row r="811" spans="1:4" x14ac:dyDescent="0.25">
      <c r="A811" s="1"/>
      <c r="C811" s="9"/>
      <c r="D811" s="5"/>
    </row>
    <row r="812" spans="1:4" x14ac:dyDescent="0.25">
      <c r="A812" s="1"/>
      <c r="C812" s="9"/>
      <c r="D812" s="5"/>
    </row>
    <row r="813" spans="1:4" x14ac:dyDescent="0.25">
      <c r="A813" s="1"/>
      <c r="C813" s="9"/>
      <c r="D813" s="5"/>
    </row>
    <row r="814" spans="1:4" x14ac:dyDescent="0.25">
      <c r="A814" s="1"/>
      <c r="C814" s="9"/>
      <c r="D814" s="5"/>
    </row>
    <row r="815" spans="1:4" x14ac:dyDescent="0.25">
      <c r="A815" s="1"/>
      <c r="C815" s="9"/>
      <c r="D815" s="5"/>
    </row>
    <row r="816" spans="1:4" x14ac:dyDescent="0.25">
      <c r="A816" s="1"/>
      <c r="C816" s="9"/>
      <c r="D816" s="5"/>
    </row>
    <row r="817" spans="1:4" x14ac:dyDescent="0.25">
      <c r="A817" s="1"/>
      <c r="C817" s="9"/>
      <c r="D817" s="5"/>
    </row>
    <row r="818" spans="1:4" x14ac:dyDescent="0.25">
      <c r="A818" s="1"/>
      <c r="C818" s="9"/>
      <c r="D818" s="5"/>
    </row>
    <row r="819" spans="1:4" x14ac:dyDescent="0.25">
      <c r="A819" s="1"/>
      <c r="C819" s="9"/>
      <c r="D819" s="5"/>
    </row>
    <row r="820" spans="1:4" x14ac:dyDescent="0.25">
      <c r="A820" s="1"/>
      <c r="C820" s="9"/>
      <c r="D820" s="5"/>
    </row>
    <row r="821" spans="1:4" x14ac:dyDescent="0.25">
      <c r="A821" s="1"/>
      <c r="C821" s="9"/>
      <c r="D821" s="5"/>
    </row>
    <row r="822" spans="1:4" x14ac:dyDescent="0.25">
      <c r="A822" s="1"/>
      <c r="C822" s="9"/>
      <c r="D822" s="5"/>
    </row>
    <row r="823" spans="1:4" x14ac:dyDescent="0.25">
      <c r="A823" s="1"/>
      <c r="C823" s="9"/>
      <c r="D823" s="5"/>
    </row>
    <row r="824" spans="1:4" x14ac:dyDescent="0.25">
      <c r="A824" s="1"/>
      <c r="C824" s="9"/>
      <c r="D824" s="5"/>
    </row>
    <row r="825" spans="1:4" x14ac:dyDescent="0.25">
      <c r="A825" s="1"/>
      <c r="C825" s="9"/>
      <c r="D825" s="5"/>
    </row>
    <row r="826" spans="1:4" x14ac:dyDescent="0.25">
      <c r="A826" s="1"/>
      <c r="C826" s="9"/>
      <c r="D826" s="5"/>
    </row>
    <row r="827" spans="1:4" x14ac:dyDescent="0.25">
      <c r="A827" s="1"/>
      <c r="C827" s="9"/>
      <c r="D827" s="5"/>
    </row>
    <row r="828" spans="1:4" x14ac:dyDescent="0.25">
      <c r="A828" s="1"/>
      <c r="C828" s="9"/>
      <c r="D828" s="5"/>
    </row>
    <row r="829" spans="1:4" x14ac:dyDescent="0.25">
      <c r="A829" s="1"/>
      <c r="C829" s="9"/>
      <c r="D829" s="5"/>
    </row>
    <row r="830" spans="1:4" x14ac:dyDescent="0.25">
      <c r="A830" s="1"/>
      <c r="C830" s="9"/>
      <c r="D830" s="5"/>
    </row>
    <row r="831" spans="1:4" x14ac:dyDescent="0.25">
      <c r="A831" s="1"/>
      <c r="C831" s="9"/>
      <c r="D831" s="5"/>
    </row>
    <row r="832" spans="1:4" x14ac:dyDescent="0.25">
      <c r="A832" s="1"/>
      <c r="C832" s="9"/>
      <c r="D832" s="5"/>
    </row>
    <row r="833" spans="1:4" x14ac:dyDescent="0.25">
      <c r="A833" s="1"/>
      <c r="C833" s="9"/>
      <c r="D833" s="5"/>
    </row>
    <row r="834" spans="1:4" ht="15.75" thickBot="1" x14ac:dyDescent="0.3">
      <c r="A834" s="2"/>
      <c r="B834" s="3"/>
      <c r="C834" s="15"/>
      <c r="D834" s="6"/>
    </row>
    <row r="835" spans="1:4" x14ac:dyDescent="0.25">
      <c r="C835" s="9"/>
    </row>
    <row r="836" spans="1:4" x14ac:dyDescent="0.25">
      <c r="C836" s="9"/>
    </row>
    <row r="837" spans="1:4" x14ac:dyDescent="0.25">
      <c r="C837" s="9"/>
    </row>
    <row r="838" spans="1:4" x14ac:dyDescent="0.25">
      <c r="C838" s="9"/>
    </row>
    <row r="839" spans="1:4" x14ac:dyDescent="0.25">
      <c r="C839" s="9"/>
    </row>
    <row r="840" spans="1:4" x14ac:dyDescent="0.25">
      <c r="C840" s="9"/>
    </row>
    <row r="841" spans="1:4" x14ac:dyDescent="0.25">
      <c r="C841" s="9"/>
    </row>
    <row r="842" spans="1:4" x14ac:dyDescent="0.25">
      <c r="C842" s="9"/>
    </row>
    <row r="843" spans="1:4" x14ac:dyDescent="0.25">
      <c r="C843" s="9"/>
    </row>
    <row r="844" spans="1:4" x14ac:dyDescent="0.25">
      <c r="C844" s="9"/>
    </row>
    <row r="845" spans="1:4" x14ac:dyDescent="0.25">
      <c r="C845" s="9"/>
    </row>
    <row r="846" spans="1:4" x14ac:dyDescent="0.25">
      <c r="C846" s="9"/>
    </row>
    <row r="847" spans="1:4" x14ac:dyDescent="0.25">
      <c r="C847" s="9"/>
    </row>
    <row r="848" spans="1:4" x14ac:dyDescent="0.25">
      <c r="C848" s="9"/>
    </row>
    <row r="849" spans="3:3" x14ac:dyDescent="0.25">
      <c r="C849" s="9"/>
    </row>
    <row r="850" spans="3:3" x14ac:dyDescent="0.25">
      <c r="C850" s="9"/>
    </row>
    <row r="851" spans="3:3" x14ac:dyDescent="0.25">
      <c r="C851" s="9"/>
    </row>
    <row r="852" spans="3:3" x14ac:dyDescent="0.25">
      <c r="C852" s="9"/>
    </row>
    <row r="853" spans="3:3" x14ac:dyDescent="0.25">
      <c r="C853" s="9"/>
    </row>
  </sheetData>
  <mergeCells count="2">
    <mergeCell ref="A1:B1"/>
    <mergeCell ref="A2:D2"/>
  </mergeCells>
  <conditionalFormatting sqref="D1:D4 D6:D28 D34 D36 D38:D39 D41:D50 D52 D54:D58 D60:D61 D64:D68 D70:D71 D73 D77:D80 D82 D87 D89 D91 D93:D98 D100 D102 D104:D108 D110:D111 D113 D115:D116 D118 D123:D130 D133:D134 D136 D139:D140 D143 D146 D153 D159 D162 D166 D169:D170 D172 D176:D181 D189:D190 D192:D203 D212 D220 D224 D227 D229:D234 D236:D241 D243:D244 D249:D250 D254:D256 D261:D263 D265:D271 D273:D281 D284:D285 D288 D290:D296 D298:D300 D303:D308 D310:D311 D313:D316 D318:D321 D324:D325 D328 D330:D333 D335:D341 D343 D345 D348:D350 D352:D353 D355 D380:D381 D383 D389 D392 D398:D404 D406:D408 D411:D413 D415:D418 D420:D422 D424:D426 D429 D435:D437 D441:D445 D447 D452:D458 D462 D464:D465 D467:D474 D476:D482 D484:D486 D488:D489 D492:D498 D500:D1048576">
    <cfRule type="duplicateValues" dxfId="3" priority="2"/>
  </conditionalFormatting>
  <conditionalFormatting sqref="D213">
    <cfRule type="duplicateValues" dxfId="2" priority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31"/>
  <sheetViews>
    <sheetView workbookViewId="0">
      <selection activeCell="A12" sqref="A12:B12"/>
    </sheetView>
  </sheetViews>
  <sheetFormatPr baseColWidth="10" defaultRowHeight="15" x14ac:dyDescent="0.25"/>
  <cols>
    <col min="1" max="1" width="37.7109375" customWidth="1"/>
    <col min="2" max="2" width="61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1086</v>
      </c>
      <c r="B1" s="36"/>
      <c r="C1" s="8"/>
      <c r="D1" s="4"/>
    </row>
    <row r="2" spans="1:4" ht="31.15" customHeight="1" thickBot="1" x14ac:dyDescent="0.3">
      <c r="A2" s="33" t="s">
        <v>601</v>
      </c>
      <c r="B2" s="34"/>
      <c r="C2" s="34"/>
      <c r="D2" s="35"/>
    </row>
    <row r="3" spans="1:4" ht="21" customHeight="1" thickBot="1" x14ac:dyDescent="0.3">
      <c r="A3" s="11" t="s">
        <v>9</v>
      </c>
      <c r="B3" s="12" t="s">
        <v>2</v>
      </c>
      <c r="C3" s="13" t="s">
        <v>3</v>
      </c>
      <c r="D3" s="14" t="s">
        <v>4</v>
      </c>
    </row>
    <row r="4" spans="1:4" x14ac:dyDescent="0.25">
      <c r="A4" s="1" t="s">
        <v>241</v>
      </c>
      <c r="B4" t="s">
        <v>242</v>
      </c>
      <c r="C4" s="9">
        <v>43103</v>
      </c>
      <c r="D4" s="5">
        <v>12.6</v>
      </c>
    </row>
    <row r="5" spans="1:4" x14ac:dyDescent="0.25">
      <c r="A5" s="1" t="s">
        <v>241</v>
      </c>
      <c r="B5" t="s">
        <v>380</v>
      </c>
      <c r="C5" s="9">
        <v>43103</v>
      </c>
      <c r="D5" s="5">
        <v>12.6</v>
      </c>
    </row>
    <row r="6" spans="1:4" x14ac:dyDescent="0.25">
      <c r="A6" s="1" t="s">
        <v>241</v>
      </c>
      <c r="B6" t="s">
        <v>381</v>
      </c>
      <c r="C6" s="9">
        <v>43103</v>
      </c>
      <c r="D6" s="5">
        <v>8.51</v>
      </c>
    </row>
    <row r="7" spans="1:4" x14ac:dyDescent="0.25">
      <c r="A7" s="1" t="s">
        <v>632</v>
      </c>
      <c r="B7" t="s">
        <v>633</v>
      </c>
      <c r="C7" s="9">
        <v>43110</v>
      </c>
      <c r="D7" s="5">
        <v>1919.85</v>
      </c>
    </row>
    <row r="8" spans="1:4" x14ac:dyDescent="0.25">
      <c r="A8" s="1" t="s">
        <v>215</v>
      </c>
      <c r="B8" t="s">
        <v>218</v>
      </c>
      <c r="C8" s="9">
        <v>43116</v>
      </c>
      <c r="D8" s="5">
        <v>1923.06</v>
      </c>
    </row>
    <row r="9" spans="1:4" x14ac:dyDescent="0.25">
      <c r="A9" s="1" t="s">
        <v>6</v>
      </c>
      <c r="B9" t="s">
        <v>634</v>
      </c>
      <c r="C9" s="9">
        <v>43119</v>
      </c>
      <c r="D9" s="5">
        <v>286586</v>
      </c>
    </row>
    <row r="10" spans="1:4" x14ac:dyDescent="0.25">
      <c r="A10" s="1" t="s">
        <v>215</v>
      </c>
      <c r="B10" t="s">
        <v>635</v>
      </c>
      <c r="C10" s="9">
        <v>43119</v>
      </c>
      <c r="D10" s="5">
        <v>53660.58</v>
      </c>
    </row>
    <row r="11" spans="1:4" x14ac:dyDescent="0.25">
      <c r="A11" s="1" t="s">
        <v>6</v>
      </c>
      <c r="B11" t="s">
        <v>698</v>
      </c>
      <c r="C11" s="9">
        <v>43133</v>
      </c>
      <c r="D11" s="5">
        <v>16775</v>
      </c>
    </row>
    <row r="12" spans="1:4" x14ac:dyDescent="0.25">
      <c r="A12" s="1" t="s">
        <v>215</v>
      </c>
      <c r="B12" t="s">
        <v>218</v>
      </c>
      <c r="C12" s="9">
        <v>43144</v>
      </c>
      <c r="D12" s="5">
        <v>54699.3</v>
      </c>
    </row>
    <row r="13" spans="1:4" x14ac:dyDescent="0.25">
      <c r="A13" s="1" t="s">
        <v>632</v>
      </c>
      <c r="B13" t="s">
        <v>780</v>
      </c>
      <c r="C13" s="9">
        <v>43160</v>
      </c>
      <c r="D13" s="5">
        <v>2576.62</v>
      </c>
    </row>
    <row r="14" spans="1:4" x14ac:dyDescent="0.25">
      <c r="A14" s="1" t="s">
        <v>215</v>
      </c>
      <c r="B14" t="s">
        <v>218</v>
      </c>
      <c r="C14" s="9">
        <v>43175</v>
      </c>
      <c r="D14" s="5">
        <v>4634.8999999999996</v>
      </c>
    </row>
    <row r="15" spans="1:4" x14ac:dyDescent="0.25">
      <c r="A15" s="1" t="s">
        <v>382</v>
      </c>
      <c r="B15" t="s">
        <v>781</v>
      </c>
      <c r="C15" s="9">
        <v>43182</v>
      </c>
      <c r="D15" s="5">
        <v>6003.56</v>
      </c>
    </row>
    <row r="16" spans="1:4" x14ac:dyDescent="0.25">
      <c r="A16" s="1" t="s">
        <v>215</v>
      </c>
      <c r="B16" t="s">
        <v>218</v>
      </c>
      <c r="C16" s="9">
        <v>43199</v>
      </c>
      <c r="D16" s="5">
        <v>4447.75</v>
      </c>
    </row>
    <row r="17" spans="1:4" x14ac:dyDescent="0.25">
      <c r="A17" s="1" t="s">
        <v>6</v>
      </c>
      <c r="B17" t="s">
        <v>807</v>
      </c>
      <c r="C17" s="9">
        <v>43208</v>
      </c>
      <c r="D17" s="5">
        <v>30000</v>
      </c>
    </row>
    <row r="18" spans="1:4" x14ac:dyDescent="0.25">
      <c r="A18" s="1" t="s">
        <v>69</v>
      </c>
      <c r="B18" t="s">
        <v>808</v>
      </c>
      <c r="C18" s="9">
        <v>43217</v>
      </c>
      <c r="D18" s="5">
        <v>185000</v>
      </c>
    </row>
    <row r="19" spans="1:4" x14ac:dyDescent="0.25">
      <c r="A19" s="1" t="s">
        <v>241</v>
      </c>
      <c r="B19" t="s">
        <v>242</v>
      </c>
      <c r="C19" s="9">
        <v>43193</v>
      </c>
      <c r="D19" s="5">
        <v>12.88</v>
      </c>
    </row>
    <row r="20" spans="1:4" x14ac:dyDescent="0.25">
      <c r="A20" s="1" t="s">
        <v>241</v>
      </c>
      <c r="B20" t="s">
        <v>380</v>
      </c>
      <c r="C20" s="9">
        <v>43193</v>
      </c>
      <c r="D20" s="5">
        <v>12.88</v>
      </c>
    </row>
    <row r="21" spans="1:4" x14ac:dyDescent="0.25">
      <c r="A21" s="1" t="s">
        <v>241</v>
      </c>
      <c r="B21" t="s">
        <v>381</v>
      </c>
      <c r="C21" s="9">
        <v>43193</v>
      </c>
      <c r="D21" s="5">
        <v>8.69</v>
      </c>
    </row>
    <row r="22" spans="1:4" x14ac:dyDescent="0.25">
      <c r="A22" s="1" t="s">
        <v>382</v>
      </c>
      <c r="B22" t="s">
        <v>847</v>
      </c>
      <c r="C22" s="9">
        <v>43223</v>
      </c>
      <c r="D22" s="5">
        <v>5298.08</v>
      </c>
    </row>
    <row r="23" spans="1:4" x14ac:dyDescent="0.25">
      <c r="A23" s="1" t="s">
        <v>215</v>
      </c>
      <c r="B23" t="s">
        <v>218</v>
      </c>
      <c r="C23" s="9">
        <v>43229</v>
      </c>
      <c r="D23" s="5">
        <v>15616.88</v>
      </c>
    </row>
    <row r="24" spans="1:4" x14ac:dyDescent="0.25">
      <c r="A24" s="1" t="s">
        <v>215</v>
      </c>
      <c r="B24" t="s">
        <v>218</v>
      </c>
      <c r="C24" s="9">
        <v>43264</v>
      </c>
      <c r="D24" s="5">
        <v>3867.14</v>
      </c>
    </row>
    <row r="25" spans="1:4" x14ac:dyDescent="0.25">
      <c r="A25" s="1" t="s">
        <v>69</v>
      </c>
      <c r="B25" t="s">
        <v>896</v>
      </c>
      <c r="C25" s="9">
        <v>43272</v>
      </c>
      <c r="D25" s="5">
        <v>260000</v>
      </c>
    </row>
    <row r="26" spans="1:4" x14ac:dyDescent="0.25">
      <c r="A26" s="1" t="s">
        <v>241</v>
      </c>
      <c r="B26" t="s">
        <v>242</v>
      </c>
      <c r="C26" s="9">
        <v>43284</v>
      </c>
      <c r="D26" s="5">
        <v>24.93</v>
      </c>
    </row>
    <row r="27" spans="1:4" x14ac:dyDescent="0.25">
      <c r="A27" s="1" t="s">
        <v>241</v>
      </c>
      <c r="B27" t="s">
        <v>380</v>
      </c>
      <c r="C27" s="9">
        <v>43284</v>
      </c>
      <c r="D27" s="5">
        <v>24.93</v>
      </c>
    </row>
    <row r="28" spans="1:4" x14ac:dyDescent="0.25">
      <c r="A28" s="1" t="s">
        <v>241</v>
      </c>
      <c r="B28" t="s">
        <v>381</v>
      </c>
      <c r="C28" s="9">
        <v>43284</v>
      </c>
      <c r="D28" s="5">
        <v>16.829999999999998</v>
      </c>
    </row>
    <row r="29" spans="1:4" x14ac:dyDescent="0.25">
      <c r="A29" s="1" t="s">
        <v>215</v>
      </c>
      <c r="B29" t="s">
        <v>218</v>
      </c>
      <c r="C29" s="9">
        <v>43292</v>
      </c>
      <c r="D29" s="5">
        <v>4276.54</v>
      </c>
    </row>
    <row r="30" spans="1:4" x14ac:dyDescent="0.25">
      <c r="A30" s="1" t="s">
        <v>382</v>
      </c>
      <c r="B30" t="s">
        <v>957</v>
      </c>
      <c r="C30" s="9">
        <v>43293</v>
      </c>
      <c r="D30" s="5">
        <v>6042.59</v>
      </c>
    </row>
    <row r="31" spans="1:4" x14ac:dyDescent="0.25">
      <c r="A31" s="1" t="s">
        <v>6</v>
      </c>
      <c r="B31" t="s">
        <v>956</v>
      </c>
      <c r="C31" s="9">
        <v>43299</v>
      </c>
      <c r="D31" s="5">
        <v>30000</v>
      </c>
    </row>
    <row r="32" spans="1:4" x14ac:dyDescent="0.25">
      <c r="A32" s="1" t="s">
        <v>215</v>
      </c>
      <c r="B32" t="s">
        <v>218</v>
      </c>
      <c r="C32" s="9">
        <v>43342</v>
      </c>
      <c r="D32" s="5">
        <v>4928.38</v>
      </c>
    </row>
    <row r="33" spans="1:4" x14ac:dyDescent="0.25">
      <c r="A33" s="1" t="s">
        <v>215</v>
      </c>
      <c r="B33" t="s">
        <v>218</v>
      </c>
      <c r="C33" s="9">
        <v>43370</v>
      </c>
      <c r="D33" s="5">
        <v>4095.42</v>
      </c>
    </row>
    <row r="34" spans="1:4" x14ac:dyDescent="0.25">
      <c r="A34" s="1" t="s">
        <v>241</v>
      </c>
      <c r="B34" t="s">
        <v>242</v>
      </c>
      <c r="C34" s="9">
        <v>43376</v>
      </c>
      <c r="D34" s="5">
        <v>25.21</v>
      </c>
    </row>
    <row r="35" spans="1:4" x14ac:dyDescent="0.25">
      <c r="A35" s="1" t="s">
        <v>241</v>
      </c>
      <c r="B35" t="s">
        <v>380</v>
      </c>
      <c r="C35" s="9">
        <v>43376</v>
      </c>
      <c r="D35" s="5">
        <v>25.21</v>
      </c>
    </row>
    <row r="36" spans="1:4" x14ac:dyDescent="0.25">
      <c r="A36" s="1" t="s">
        <v>241</v>
      </c>
      <c r="B36" t="s">
        <v>381</v>
      </c>
      <c r="C36" s="9">
        <v>43376</v>
      </c>
      <c r="D36" s="5">
        <v>17.010000000000002</v>
      </c>
    </row>
    <row r="37" spans="1:4" x14ac:dyDescent="0.25">
      <c r="A37" s="1" t="s">
        <v>6</v>
      </c>
      <c r="B37" t="s">
        <v>1031</v>
      </c>
      <c r="C37" s="9">
        <v>43398</v>
      </c>
      <c r="D37" s="5">
        <v>30000</v>
      </c>
    </row>
    <row r="38" spans="1:4" x14ac:dyDescent="0.25">
      <c r="A38" s="1" t="s">
        <v>382</v>
      </c>
      <c r="B38" t="s">
        <v>1084</v>
      </c>
      <c r="C38" s="9">
        <v>43410</v>
      </c>
      <c r="D38" s="5">
        <v>5088.5200000000004</v>
      </c>
    </row>
    <row r="39" spans="1:4" x14ac:dyDescent="0.25">
      <c r="A39" s="1" t="s">
        <v>1081</v>
      </c>
      <c r="B39" t="s">
        <v>1085</v>
      </c>
      <c r="C39" s="9">
        <v>43412</v>
      </c>
      <c r="D39" s="5">
        <v>7086.22</v>
      </c>
    </row>
    <row r="40" spans="1:4" x14ac:dyDescent="0.25">
      <c r="A40" s="1" t="s">
        <v>1083</v>
      </c>
      <c r="B40" t="s">
        <v>1082</v>
      </c>
      <c r="C40" s="9">
        <v>43412</v>
      </c>
      <c r="D40" s="5">
        <v>2651.2</v>
      </c>
    </row>
    <row r="41" spans="1:4" x14ac:dyDescent="0.25">
      <c r="A41" s="1" t="s">
        <v>215</v>
      </c>
      <c r="B41" t="s">
        <v>1126</v>
      </c>
      <c r="C41" s="9">
        <v>43435</v>
      </c>
      <c r="D41" s="5">
        <v>24409.39</v>
      </c>
    </row>
    <row r="42" spans="1:4" x14ac:dyDescent="0.25">
      <c r="A42" s="1" t="s">
        <v>215</v>
      </c>
      <c r="B42" t="s">
        <v>218</v>
      </c>
      <c r="C42" s="9">
        <v>43444</v>
      </c>
      <c r="D42" s="5">
        <v>2775.9</v>
      </c>
    </row>
    <row r="43" spans="1:4" x14ac:dyDescent="0.25">
      <c r="A43" s="1"/>
      <c r="C43" s="9"/>
      <c r="D43" s="5"/>
    </row>
    <row r="44" spans="1:4" x14ac:dyDescent="0.25">
      <c r="A44" s="1"/>
      <c r="C44" s="9"/>
      <c r="D44" s="5"/>
    </row>
    <row r="45" spans="1:4" x14ac:dyDescent="0.25">
      <c r="A45" s="1"/>
      <c r="C45" s="9"/>
      <c r="D45" s="5"/>
    </row>
    <row r="46" spans="1:4" x14ac:dyDescent="0.25">
      <c r="A46" s="1"/>
      <c r="C46" s="9"/>
      <c r="D46" s="5"/>
    </row>
    <row r="47" spans="1:4" x14ac:dyDescent="0.25">
      <c r="A47" s="1"/>
      <c r="C47" s="9"/>
      <c r="D47" s="5"/>
    </row>
    <row r="48" spans="1:4" x14ac:dyDescent="0.25">
      <c r="A48" s="1"/>
      <c r="C48" s="9"/>
      <c r="D48" s="5"/>
    </row>
    <row r="49" spans="1:4" x14ac:dyDescent="0.25">
      <c r="A49" s="1"/>
      <c r="C49" s="9"/>
      <c r="D49" s="5"/>
    </row>
    <row r="50" spans="1:4" x14ac:dyDescent="0.25">
      <c r="A50" s="1"/>
      <c r="C50" s="9"/>
      <c r="D50" s="5"/>
    </row>
    <row r="51" spans="1:4" x14ac:dyDescent="0.25">
      <c r="A51" s="1"/>
      <c r="C51" s="9"/>
      <c r="D51" s="5"/>
    </row>
    <row r="52" spans="1:4" x14ac:dyDescent="0.25">
      <c r="A52" s="1"/>
      <c r="C52" s="9"/>
      <c r="D52" s="5"/>
    </row>
    <row r="53" spans="1:4" x14ac:dyDescent="0.25">
      <c r="A53" s="1"/>
      <c r="C53" s="9"/>
      <c r="D53" s="5"/>
    </row>
    <row r="54" spans="1:4" x14ac:dyDescent="0.25">
      <c r="A54" s="1"/>
      <c r="C54" s="9"/>
      <c r="D54" s="5"/>
    </row>
    <row r="55" spans="1:4" x14ac:dyDescent="0.25">
      <c r="A55" s="1"/>
      <c r="C55" s="9"/>
      <c r="D55" s="5"/>
    </row>
    <row r="56" spans="1:4" x14ac:dyDescent="0.25">
      <c r="A56" s="1"/>
      <c r="C56" s="9"/>
      <c r="D56" s="5"/>
    </row>
    <row r="57" spans="1:4" x14ac:dyDescent="0.25">
      <c r="A57" s="1"/>
      <c r="C57" s="9"/>
      <c r="D57" s="5"/>
    </row>
    <row r="58" spans="1:4" x14ac:dyDescent="0.25">
      <c r="A58" s="1"/>
      <c r="C58" s="9"/>
      <c r="D58" s="5"/>
    </row>
    <row r="59" spans="1:4" x14ac:dyDescent="0.25">
      <c r="A59" s="1"/>
      <c r="C59" s="9"/>
      <c r="D59" s="5"/>
    </row>
    <row r="60" spans="1:4" x14ac:dyDescent="0.25">
      <c r="A60" s="1"/>
      <c r="C60" s="9"/>
      <c r="D60" s="5"/>
    </row>
    <row r="61" spans="1:4" x14ac:dyDescent="0.25">
      <c r="A61" s="1"/>
      <c r="C61" s="9"/>
      <c r="D61" s="5"/>
    </row>
    <row r="62" spans="1:4" x14ac:dyDescent="0.25">
      <c r="A62" s="1"/>
      <c r="C62" s="9"/>
      <c r="D62" s="5"/>
    </row>
    <row r="63" spans="1:4" x14ac:dyDescent="0.25">
      <c r="A63" s="1"/>
      <c r="C63" s="9"/>
      <c r="D63" s="5"/>
    </row>
    <row r="64" spans="1:4" x14ac:dyDescent="0.25">
      <c r="A64" s="1"/>
      <c r="C64" s="9"/>
      <c r="D64" s="5"/>
    </row>
    <row r="65" spans="1:4" x14ac:dyDescent="0.25">
      <c r="A65" s="1"/>
      <c r="C65" s="9"/>
      <c r="D65" s="5"/>
    </row>
    <row r="66" spans="1:4" x14ac:dyDescent="0.25">
      <c r="A66" s="1"/>
      <c r="C66" s="9"/>
      <c r="D66" s="5"/>
    </row>
    <row r="67" spans="1:4" x14ac:dyDescent="0.25">
      <c r="A67" s="1"/>
      <c r="C67" s="9"/>
      <c r="D67" s="5"/>
    </row>
    <row r="68" spans="1:4" x14ac:dyDescent="0.25">
      <c r="A68" s="1"/>
      <c r="C68" s="9"/>
      <c r="D68" s="5"/>
    </row>
    <row r="69" spans="1:4" x14ac:dyDescent="0.25">
      <c r="A69" s="1"/>
      <c r="C69" s="9"/>
      <c r="D69" s="5"/>
    </row>
    <row r="70" spans="1:4" x14ac:dyDescent="0.25">
      <c r="A70" s="1"/>
      <c r="C70" s="9"/>
      <c r="D70" s="5"/>
    </row>
    <row r="71" spans="1:4" x14ac:dyDescent="0.25">
      <c r="A71" s="1"/>
      <c r="C71" s="9"/>
      <c r="D71" s="5"/>
    </row>
    <row r="72" spans="1:4" x14ac:dyDescent="0.25">
      <c r="A72" s="1"/>
      <c r="C72" s="9"/>
      <c r="D72" s="5"/>
    </row>
    <row r="73" spans="1:4" x14ac:dyDescent="0.25">
      <c r="A73" s="1"/>
      <c r="C73" s="9"/>
      <c r="D73" s="5"/>
    </row>
    <row r="74" spans="1:4" x14ac:dyDescent="0.25">
      <c r="A74" s="1"/>
      <c r="C74" s="9"/>
      <c r="D74" s="5"/>
    </row>
    <row r="75" spans="1:4" x14ac:dyDescent="0.25">
      <c r="A75" s="1"/>
      <c r="C75" s="9"/>
      <c r="D75" s="5"/>
    </row>
    <row r="76" spans="1:4" x14ac:dyDescent="0.25">
      <c r="A76" s="1"/>
      <c r="C76" s="9"/>
      <c r="D76" s="5"/>
    </row>
    <row r="77" spans="1:4" x14ac:dyDescent="0.25">
      <c r="A77" s="1"/>
      <c r="C77" s="9"/>
      <c r="D77" s="5"/>
    </row>
    <row r="78" spans="1:4" x14ac:dyDescent="0.25">
      <c r="A78" s="1"/>
      <c r="C78" s="9"/>
      <c r="D78" s="5"/>
    </row>
    <row r="79" spans="1:4" x14ac:dyDescent="0.25">
      <c r="A79" s="1"/>
      <c r="C79" s="9"/>
      <c r="D79" s="5"/>
    </row>
    <row r="80" spans="1:4" x14ac:dyDescent="0.25">
      <c r="A80" s="1"/>
      <c r="C80" s="9"/>
      <c r="D80" s="5"/>
    </row>
    <row r="81" spans="1:4" x14ac:dyDescent="0.25">
      <c r="A81" s="1"/>
      <c r="C81" s="9"/>
      <c r="D81" s="5"/>
    </row>
    <row r="82" spans="1:4" x14ac:dyDescent="0.25">
      <c r="A82" s="1"/>
      <c r="C82" s="9"/>
      <c r="D82" s="5"/>
    </row>
    <row r="83" spans="1:4" x14ac:dyDescent="0.25">
      <c r="A83" s="1"/>
      <c r="C83" s="9"/>
      <c r="D83" s="5"/>
    </row>
    <row r="84" spans="1:4" x14ac:dyDescent="0.25">
      <c r="A84" s="1"/>
      <c r="C84" s="9"/>
      <c r="D84" s="5"/>
    </row>
    <row r="85" spans="1:4" x14ac:dyDescent="0.25">
      <c r="A85" s="1"/>
      <c r="D85" s="5"/>
    </row>
    <row r="86" spans="1:4" x14ac:dyDescent="0.25">
      <c r="A86" s="1"/>
      <c r="D86" s="5"/>
    </row>
    <row r="87" spans="1:4" x14ac:dyDescent="0.25">
      <c r="A87" s="1"/>
      <c r="D87" s="5"/>
    </row>
    <row r="88" spans="1:4" x14ac:dyDescent="0.25">
      <c r="A88" s="1"/>
      <c r="D88" s="5"/>
    </row>
    <row r="89" spans="1:4" x14ac:dyDescent="0.25">
      <c r="A89" s="1"/>
      <c r="D89" s="5"/>
    </row>
    <row r="90" spans="1:4" x14ac:dyDescent="0.25">
      <c r="A90" s="1"/>
      <c r="D90" s="5"/>
    </row>
    <row r="91" spans="1:4" x14ac:dyDescent="0.25">
      <c r="A91" s="1"/>
      <c r="D91" s="5"/>
    </row>
    <row r="92" spans="1:4" x14ac:dyDescent="0.25">
      <c r="A92" s="1"/>
      <c r="D92" s="5"/>
    </row>
    <row r="93" spans="1:4" x14ac:dyDescent="0.25">
      <c r="A93" s="1"/>
      <c r="D93" s="5"/>
    </row>
    <row r="94" spans="1:4" x14ac:dyDescent="0.25">
      <c r="A94" s="1"/>
      <c r="D94" s="5"/>
    </row>
    <row r="95" spans="1:4" x14ac:dyDescent="0.25">
      <c r="A95" s="1"/>
      <c r="D95" s="5"/>
    </row>
    <row r="96" spans="1:4" x14ac:dyDescent="0.25">
      <c r="A96" s="1"/>
      <c r="D96" s="5"/>
    </row>
    <row r="97" spans="1:4" x14ac:dyDescent="0.25">
      <c r="A97" s="1"/>
      <c r="D97" s="5"/>
    </row>
    <row r="98" spans="1:4" x14ac:dyDescent="0.25">
      <c r="A98" s="1"/>
      <c r="D98" s="5"/>
    </row>
    <row r="99" spans="1:4" x14ac:dyDescent="0.25">
      <c r="A99" s="1"/>
      <c r="D99" s="5"/>
    </row>
    <row r="100" spans="1:4" x14ac:dyDescent="0.25">
      <c r="A100" s="1"/>
      <c r="D100" s="5"/>
    </row>
    <row r="101" spans="1:4" x14ac:dyDescent="0.25">
      <c r="A101" s="1"/>
      <c r="D101" s="5"/>
    </row>
    <row r="102" spans="1:4" x14ac:dyDescent="0.25">
      <c r="A102" s="1"/>
      <c r="D102" s="5"/>
    </row>
    <row r="103" spans="1:4" x14ac:dyDescent="0.25">
      <c r="A103" s="1"/>
      <c r="D103" s="5"/>
    </row>
    <row r="104" spans="1:4" x14ac:dyDescent="0.25">
      <c r="A104" s="1"/>
      <c r="D104" s="5"/>
    </row>
    <row r="105" spans="1:4" x14ac:dyDescent="0.25">
      <c r="A105" s="1"/>
      <c r="D105" s="5"/>
    </row>
    <row r="106" spans="1:4" x14ac:dyDescent="0.25">
      <c r="A106" s="1"/>
      <c r="D106" s="5"/>
    </row>
    <row r="107" spans="1:4" x14ac:dyDescent="0.25">
      <c r="A107" s="1"/>
      <c r="D107" s="5"/>
    </row>
    <row r="108" spans="1:4" x14ac:dyDescent="0.25">
      <c r="A108" s="1"/>
      <c r="D108" s="5"/>
    </row>
    <row r="109" spans="1:4" x14ac:dyDescent="0.25">
      <c r="A109" s="1"/>
      <c r="D109" s="5"/>
    </row>
    <row r="110" spans="1:4" x14ac:dyDescent="0.25">
      <c r="A110" s="1"/>
      <c r="D110" s="5"/>
    </row>
    <row r="111" spans="1:4" x14ac:dyDescent="0.25">
      <c r="A111" s="1"/>
      <c r="D111" s="5"/>
    </row>
    <row r="112" spans="1:4" x14ac:dyDescent="0.25">
      <c r="A112" s="1"/>
      <c r="D112" s="5"/>
    </row>
    <row r="113" spans="1:4" x14ac:dyDescent="0.25">
      <c r="A113" s="1"/>
      <c r="D113" s="5"/>
    </row>
    <row r="114" spans="1:4" x14ac:dyDescent="0.25">
      <c r="A114" s="1"/>
      <c r="D114" s="5"/>
    </row>
    <row r="115" spans="1:4" x14ac:dyDescent="0.25">
      <c r="A115" s="1"/>
      <c r="D115" s="5"/>
    </row>
    <row r="116" spans="1:4" x14ac:dyDescent="0.25">
      <c r="A116" s="1"/>
      <c r="D116" s="5"/>
    </row>
    <row r="117" spans="1:4" x14ac:dyDescent="0.25">
      <c r="A117" s="1"/>
      <c r="D117" s="5"/>
    </row>
    <row r="118" spans="1:4" x14ac:dyDescent="0.25">
      <c r="A118" s="1"/>
      <c r="D118" s="5"/>
    </row>
    <row r="119" spans="1:4" x14ac:dyDescent="0.25">
      <c r="A119" s="1"/>
      <c r="D119" s="5"/>
    </row>
    <row r="120" spans="1:4" x14ac:dyDescent="0.25">
      <c r="A120" s="1"/>
      <c r="D120" s="5"/>
    </row>
    <row r="121" spans="1:4" x14ac:dyDescent="0.25">
      <c r="A121" s="1"/>
      <c r="D121" s="5"/>
    </row>
    <row r="122" spans="1:4" x14ac:dyDescent="0.25">
      <c r="A122" s="1"/>
      <c r="D122" s="5"/>
    </row>
    <row r="123" spans="1:4" x14ac:dyDescent="0.25">
      <c r="A123" s="1"/>
      <c r="D123" s="5"/>
    </row>
    <row r="124" spans="1:4" x14ac:dyDescent="0.25">
      <c r="A124" s="1"/>
      <c r="D124" s="5"/>
    </row>
    <row r="125" spans="1:4" x14ac:dyDescent="0.25">
      <c r="A125" s="1"/>
      <c r="D125" s="5"/>
    </row>
    <row r="126" spans="1:4" x14ac:dyDescent="0.25">
      <c r="A126" s="1"/>
      <c r="D126" s="5"/>
    </row>
    <row r="127" spans="1:4" x14ac:dyDescent="0.25">
      <c r="A127" s="1"/>
      <c r="D127" s="5"/>
    </row>
    <row r="128" spans="1:4" x14ac:dyDescent="0.25">
      <c r="A128" s="1"/>
      <c r="D128" s="5"/>
    </row>
    <row r="129" spans="1:4" x14ac:dyDescent="0.25">
      <c r="A129" s="1"/>
      <c r="D129" s="5"/>
    </row>
    <row r="130" spans="1:4" x14ac:dyDescent="0.25">
      <c r="A130" s="1"/>
      <c r="D130" s="5"/>
    </row>
    <row r="131" spans="1:4" x14ac:dyDescent="0.25">
      <c r="A131" s="1"/>
      <c r="D131" s="5"/>
    </row>
    <row r="132" spans="1:4" x14ac:dyDescent="0.25">
      <c r="A132" s="1"/>
      <c r="D132" s="5"/>
    </row>
    <row r="133" spans="1:4" x14ac:dyDescent="0.25">
      <c r="A133" s="1"/>
      <c r="D133" s="5"/>
    </row>
    <row r="134" spans="1:4" x14ac:dyDescent="0.25">
      <c r="A134" s="1"/>
      <c r="D134" s="5"/>
    </row>
    <row r="135" spans="1:4" x14ac:dyDescent="0.25">
      <c r="A135" s="1"/>
      <c r="D135" s="5"/>
    </row>
    <row r="136" spans="1:4" x14ac:dyDescent="0.25">
      <c r="A136" s="1"/>
      <c r="D136" s="5"/>
    </row>
    <row r="137" spans="1:4" x14ac:dyDescent="0.25">
      <c r="A137" s="1"/>
      <c r="D137" s="5"/>
    </row>
    <row r="138" spans="1:4" x14ac:dyDescent="0.25">
      <c r="A138" s="1"/>
      <c r="D138" s="5"/>
    </row>
    <row r="139" spans="1:4" x14ac:dyDescent="0.25">
      <c r="A139" s="1"/>
      <c r="D139" s="5"/>
    </row>
    <row r="140" spans="1:4" x14ac:dyDescent="0.25">
      <c r="A140" s="1"/>
      <c r="D140" s="5"/>
    </row>
    <row r="141" spans="1:4" x14ac:dyDescent="0.25">
      <c r="A141" s="1"/>
      <c r="D141" s="5"/>
    </row>
    <row r="142" spans="1:4" x14ac:dyDescent="0.25">
      <c r="A142" s="1"/>
      <c r="D142" s="5"/>
    </row>
    <row r="143" spans="1:4" x14ac:dyDescent="0.25">
      <c r="A143" s="1"/>
      <c r="D143" s="5"/>
    </row>
    <row r="144" spans="1:4" x14ac:dyDescent="0.25">
      <c r="A144" s="1"/>
      <c r="D144" s="5"/>
    </row>
    <row r="145" spans="1:4" x14ac:dyDescent="0.25">
      <c r="A145" s="1"/>
      <c r="D145" s="5"/>
    </row>
    <row r="146" spans="1:4" x14ac:dyDescent="0.25">
      <c r="A146" s="1"/>
      <c r="D146" s="5"/>
    </row>
    <row r="147" spans="1:4" x14ac:dyDescent="0.25">
      <c r="A147" s="1"/>
      <c r="D147" s="5"/>
    </row>
    <row r="148" spans="1:4" x14ac:dyDescent="0.25">
      <c r="A148" s="1"/>
      <c r="D148" s="5"/>
    </row>
    <row r="149" spans="1:4" x14ac:dyDescent="0.25">
      <c r="A149" s="1"/>
      <c r="D149" s="5"/>
    </row>
    <row r="150" spans="1:4" x14ac:dyDescent="0.25">
      <c r="A150" s="1"/>
      <c r="D150" s="5"/>
    </row>
    <row r="151" spans="1:4" x14ac:dyDescent="0.25">
      <c r="A151" s="1"/>
      <c r="D151" s="5"/>
    </row>
    <row r="152" spans="1:4" x14ac:dyDescent="0.25">
      <c r="A152" s="1"/>
      <c r="D152" s="5"/>
    </row>
    <row r="153" spans="1:4" x14ac:dyDescent="0.25">
      <c r="A153" s="1"/>
      <c r="D153" s="5"/>
    </row>
    <row r="154" spans="1:4" x14ac:dyDescent="0.25">
      <c r="A154" s="1"/>
      <c r="D154" s="5"/>
    </row>
    <row r="155" spans="1:4" x14ac:dyDescent="0.25">
      <c r="A155" s="1"/>
      <c r="D155" s="5"/>
    </row>
    <row r="156" spans="1:4" x14ac:dyDescent="0.25">
      <c r="A156" s="1"/>
      <c r="D156" s="5"/>
    </row>
    <row r="157" spans="1:4" x14ac:dyDescent="0.25">
      <c r="A157" s="1"/>
      <c r="D157" s="5"/>
    </row>
    <row r="158" spans="1:4" x14ac:dyDescent="0.25">
      <c r="A158" s="1"/>
      <c r="D158" s="5"/>
    </row>
    <row r="159" spans="1:4" x14ac:dyDescent="0.25">
      <c r="A159" s="1"/>
      <c r="D159" s="5"/>
    </row>
    <row r="160" spans="1:4" x14ac:dyDescent="0.25">
      <c r="A160" s="1"/>
      <c r="D160" s="5"/>
    </row>
    <row r="161" spans="1:4" x14ac:dyDescent="0.25">
      <c r="A161" s="1"/>
      <c r="D161" s="5"/>
    </row>
    <row r="162" spans="1:4" x14ac:dyDescent="0.25">
      <c r="A162" s="1"/>
      <c r="D162" s="5"/>
    </row>
    <row r="163" spans="1:4" x14ac:dyDescent="0.25">
      <c r="A163" s="1"/>
      <c r="D163" s="5"/>
    </row>
    <row r="164" spans="1:4" x14ac:dyDescent="0.25">
      <c r="A164" s="1"/>
      <c r="D164" s="5"/>
    </row>
    <row r="165" spans="1:4" x14ac:dyDescent="0.25">
      <c r="A165" s="1"/>
      <c r="D165" s="5"/>
    </row>
    <row r="166" spans="1:4" x14ac:dyDescent="0.25">
      <c r="A166" s="1"/>
      <c r="D166" s="5"/>
    </row>
    <row r="167" spans="1:4" x14ac:dyDescent="0.25">
      <c r="A167" s="1"/>
      <c r="D167" s="5"/>
    </row>
    <row r="168" spans="1:4" x14ac:dyDescent="0.25">
      <c r="A168" s="1"/>
      <c r="D168" s="5"/>
    </row>
    <row r="169" spans="1:4" x14ac:dyDescent="0.25">
      <c r="A169" s="1"/>
      <c r="D169" s="5"/>
    </row>
    <row r="170" spans="1:4" x14ac:dyDescent="0.25">
      <c r="A170" s="1"/>
      <c r="D170" s="5"/>
    </row>
    <row r="171" spans="1:4" x14ac:dyDescent="0.25">
      <c r="A171" s="1"/>
      <c r="D171" s="5"/>
    </row>
    <row r="172" spans="1:4" x14ac:dyDescent="0.25">
      <c r="A172" s="1"/>
      <c r="D172" s="5"/>
    </row>
    <row r="173" spans="1:4" x14ac:dyDescent="0.25">
      <c r="A173" s="1"/>
      <c r="D173" s="5"/>
    </row>
    <row r="174" spans="1:4" x14ac:dyDescent="0.25">
      <c r="A174" s="1"/>
      <c r="D174" s="5"/>
    </row>
    <row r="175" spans="1:4" x14ac:dyDescent="0.25">
      <c r="A175" s="1"/>
      <c r="D175" s="5"/>
    </row>
    <row r="176" spans="1:4" x14ac:dyDescent="0.25">
      <c r="A176" s="1"/>
      <c r="D176" s="5"/>
    </row>
    <row r="177" spans="1:4" x14ac:dyDescent="0.25">
      <c r="A177" s="1"/>
      <c r="D177" s="5"/>
    </row>
    <row r="178" spans="1:4" x14ac:dyDescent="0.25">
      <c r="A178" s="1"/>
      <c r="D178" s="5"/>
    </row>
    <row r="179" spans="1:4" x14ac:dyDescent="0.25">
      <c r="A179" s="1"/>
      <c r="D179" s="5"/>
    </row>
    <row r="180" spans="1:4" x14ac:dyDescent="0.25">
      <c r="A180" s="1"/>
      <c r="D180" s="5"/>
    </row>
    <row r="181" spans="1:4" x14ac:dyDescent="0.25">
      <c r="A181" s="1"/>
      <c r="D181" s="5"/>
    </row>
    <row r="182" spans="1:4" x14ac:dyDescent="0.25">
      <c r="A182" s="1"/>
      <c r="D182" s="5"/>
    </row>
    <row r="183" spans="1:4" x14ac:dyDescent="0.25">
      <c r="A183" s="1"/>
      <c r="D183" s="5"/>
    </row>
    <row r="184" spans="1:4" x14ac:dyDescent="0.25">
      <c r="A184" s="1"/>
      <c r="D184" s="5"/>
    </row>
    <row r="185" spans="1:4" x14ac:dyDescent="0.25">
      <c r="A185" s="1"/>
      <c r="D185" s="5"/>
    </row>
    <row r="186" spans="1:4" x14ac:dyDescent="0.25">
      <c r="A186" s="1"/>
      <c r="D186" s="5"/>
    </row>
    <row r="187" spans="1:4" x14ac:dyDescent="0.25">
      <c r="A187" s="1"/>
      <c r="D187" s="5"/>
    </row>
    <row r="188" spans="1:4" x14ac:dyDescent="0.25">
      <c r="A188" s="1"/>
      <c r="D188" s="5"/>
    </row>
    <row r="189" spans="1:4" x14ac:dyDescent="0.25">
      <c r="A189" s="1"/>
      <c r="D189" s="5"/>
    </row>
    <row r="190" spans="1:4" x14ac:dyDescent="0.25">
      <c r="A190" s="1"/>
      <c r="D190" s="5"/>
    </row>
    <row r="191" spans="1:4" x14ac:dyDescent="0.25">
      <c r="A191" s="1"/>
      <c r="D191" s="5"/>
    </row>
    <row r="192" spans="1:4" x14ac:dyDescent="0.25">
      <c r="A192" s="1"/>
      <c r="D192" s="5"/>
    </row>
    <row r="193" spans="1:4" x14ac:dyDescent="0.25">
      <c r="A193" s="1"/>
      <c r="D193" s="5"/>
    </row>
    <row r="194" spans="1:4" x14ac:dyDescent="0.25">
      <c r="A194" s="1"/>
      <c r="D194" s="5"/>
    </row>
    <row r="195" spans="1:4" x14ac:dyDescent="0.25">
      <c r="A195" s="1"/>
      <c r="D195" s="5"/>
    </row>
    <row r="196" spans="1:4" x14ac:dyDescent="0.25">
      <c r="A196" s="1"/>
      <c r="D196" s="5"/>
    </row>
    <row r="197" spans="1:4" x14ac:dyDescent="0.25">
      <c r="A197" s="1"/>
      <c r="D197" s="5"/>
    </row>
    <row r="198" spans="1:4" x14ac:dyDescent="0.25">
      <c r="A198" s="1"/>
      <c r="D198" s="5"/>
    </row>
    <row r="199" spans="1:4" x14ac:dyDescent="0.25">
      <c r="A199" s="1"/>
      <c r="D199" s="5"/>
    </row>
    <row r="200" spans="1:4" x14ac:dyDescent="0.25">
      <c r="A200" s="1"/>
      <c r="D200" s="5"/>
    </row>
    <row r="201" spans="1:4" x14ac:dyDescent="0.25">
      <c r="A201" s="1"/>
      <c r="D201" s="5"/>
    </row>
    <row r="202" spans="1:4" x14ac:dyDescent="0.25">
      <c r="A202" s="1"/>
      <c r="D202" s="5"/>
    </row>
    <row r="203" spans="1:4" x14ac:dyDescent="0.25">
      <c r="A203" s="1"/>
      <c r="D203" s="5"/>
    </row>
    <row r="204" spans="1:4" x14ac:dyDescent="0.25">
      <c r="A204" s="1"/>
      <c r="D204" s="5"/>
    </row>
    <row r="205" spans="1:4" x14ac:dyDescent="0.25">
      <c r="A205" s="1"/>
      <c r="D205" s="5"/>
    </row>
    <row r="206" spans="1:4" x14ac:dyDescent="0.25">
      <c r="A206" s="1"/>
      <c r="D206" s="5"/>
    </row>
    <row r="207" spans="1:4" x14ac:dyDescent="0.25">
      <c r="A207" s="1"/>
      <c r="D207" s="5"/>
    </row>
    <row r="208" spans="1:4" x14ac:dyDescent="0.25">
      <c r="A208" s="1"/>
      <c r="D208" s="5"/>
    </row>
    <row r="209" spans="1:4" x14ac:dyDescent="0.25">
      <c r="A209" s="1"/>
      <c r="D209" s="5"/>
    </row>
    <row r="210" spans="1:4" x14ac:dyDescent="0.25">
      <c r="A210" s="1"/>
      <c r="D210" s="5"/>
    </row>
    <row r="211" spans="1:4" x14ac:dyDescent="0.25">
      <c r="A211" s="1"/>
      <c r="D211" s="5"/>
    </row>
    <row r="212" spans="1:4" x14ac:dyDescent="0.25">
      <c r="A212" s="1"/>
      <c r="D212" s="5"/>
    </row>
    <row r="213" spans="1:4" x14ac:dyDescent="0.25">
      <c r="A213" s="1"/>
      <c r="D213" s="5"/>
    </row>
    <row r="214" spans="1:4" x14ac:dyDescent="0.25">
      <c r="A214" s="1"/>
      <c r="D214" s="5"/>
    </row>
    <row r="215" spans="1:4" x14ac:dyDescent="0.25">
      <c r="A215" s="1"/>
      <c r="D215" s="5"/>
    </row>
    <row r="216" spans="1:4" x14ac:dyDescent="0.25">
      <c r="A216" s="1"/>
      <c r="D216" s="5"/>
    </row>
    <row r="217" spans="1:4" x14ac:dyDescent="0.25">
      <c r="A217" s="1"/>
      <c r="D217" s="5"/>
    </row>
    <row r="218" spans="1:4" x14ac:dyDescent="0.25">
      <c r="A218" s="1"/>
      <c r="D218" s="5"/>
    </row>
    <row r="219" spans="1:4" x14ac:dyDescent="0.25">
      <c r="A219" s="1"/>
      <c r="D219" s="5"/>
    </row>
    <row r="220" spans="1:4" x14ac:dyDescent="0.25">
      <c r="A220" s="1"/>
      <c r="D220" s="5"/>
    </row>
    <row r="221" spans="1:4" x14ac:dyDescent="0.25">
      <c r="A221" s="1"/>
      <c r="D221" s="5"/>
    </row>
    <row r="222" spans="1:4" x14ac:dyDescent="0.25">
      <c r="A222" s="1"/>
      <c r="D222" s="5"/>
    </row>
    <row r="223" spans="1:4" x14ac:dyDescent="0.25">
      <c r="A223" s="1"/>
      <c r="D223" s="5"/>
    </row>
    <row r="224" spans="1:4" x14ac:dyDescent="0.25">
      <c r="A224" s="1"/>
      <c r="D224" s="5"/>
    </row>
    <row r="225" spans="1:4" x14ac:dyDescent="0.25">
      <c r="A225" s="1"/>
      <c r="D225" s="5"/>
    </row>
    <row r="226" spans="1:4" x14ac:dyDescent="0.25">
      <c r="A226" s="1"/>
      <c r="D226" s="5"/>
    </row>
    <row r="227" spans="1:4" x14ac:dyDescent="0.25">
      <c r="A227" s="1"/>
      <c r="D227" s="5"/>
    </row>
    <row r="228" spans="1:4" x14ac:dyDescent="0.25">
      <c r="A228" s="1"/>
      <c r="D228" s="5"/>
    </row>
    <row r="229" spans="1:4" x14ac:dyDescent="0.25">
      <c r="A229" s="1"/>
      <c r="D229" s="5"/>
    </row>
    <row r="230" spans="1:4" x14ac:dyDescent="0.25">
      <c r="A230" s="1"/>
      <c r="D230" s="5"/>
    </row>
    <row r="231" spans="1:4" x14ac:dyDescent="0.25">
      <c r="A231" s="1"/>
      <c r="D231" s="5"/>
    </row>
    <row r="232" spans="1:4" x14ac:dyDescent="0.25">
      <c r="A232" s="1"/>
      <c r="D232" s="5"/>
    </row>
    <row r="233" spans="1:4" x14ac:dyDescent="0.25">
      <c r="A233" s="1"/>
      <c r="D233" s="5"/>
    </row>
    <row r="234" spans="1:4" x14ac:dyDescent="0.25">
      <c r="A234" s="1"/>
      <c r="D234" s="5"/>
    </row>
    <row r="235" spans="1:4" x14ac:dyDescent="0.25">
      <c r="A235" s="1"/>
      <c r="D235" s="5"/>
    </row>
    <row r="236" spans="1:4" x14ac:dyDescent="0.25">
      <c r="A236" s="1"/>
      <c r="D236" s="5"/>
    </row>
    <row r="237" spans="1:4" x14ac:dyDescent="0.25">
      <c r="A237" s="1"/>
      <c r="D237" s="5"/>
    </row>
    <row r="238" spans="1:4" x14ac:dyDescent="0.25">
      <c r="A238" s="1"/>
      <c r="D238" s="5"/>
    </row>
    <row r="239" spans="1:4" x14ac:dyDescent="0.25">
      <c r="A239" s="1"/>
      <c r="D239" s="5"/>
    </row>
    <row r="240" spans="1:4" x14ac:dyDescent="0.25">
      <c r="A240" s="1"/>
      <c r="D240" s="5"/>
    </row>
    <row r="241" spans="1:4" x14ac:dyDescent="0.25">
      <c r="A241" s="1"/>
      <c r="D241" s="5"/>
    </row>
    <row r="242" spans="1:4" x14ac:dyDescent="0.25">
      <c r="A242" s="1"/>
      <c r="D242" s="5"/>
    </row>
    <row r="243" spans="1:4" x14ac:dyDescent="0.25">
      <c r="A243" s="1"/>
      <c r="D243" s="5"/>
    </row>
    <row r="244" spans="1:4" x14ac:dyDescent="0.25">
      <c r="A244" s="1"/>
      <c r="D244" s="5"/>
    </row>
    <row r="245" spans="1:4" x14ac:dyDescent="0.25">
      <c r="A245" s="1"/>
      <c r="D245" s="5"/>
    </row>
    <row r="246" spans="1:4" x14ac:dyDescent="0.25">
      <c r="A246" s="1"/>
      <c r="D246" s="5"/>
    </row>
    <row r="247" spans="1:4" x14ac:dyDescent="0.25">
      <c r="A247" s="1"/>
      <c r="D247" s="5"/>
    </row>
    <row r="248" spans="1:4" x14ac:dyDescent="0.25">
      <c r="A248" s="1"/>
      <c r="D248" s="5"/>
    </row>
    <row r="249" spans="1:4" x14ac:dyDescent="0.25">
      <c r="A249" s="1"/>
      <c r="D249" s="5"/>
    </row>
    <row r="250" spans="1:4" x14ac:dyDescent="0.25">
      <c r="A250" s="1"/>
      <c r="D250" s="5"/>
    </row>
    <row r="251" spans="1:4" x14ac:dyDescent="0.25">
      <c r="A251" s="1"/>
      <c r="D251" s="5"/>
    </row>
    <row r="252" spans="1:4" x14ac:dyDescent="0.25">
      <c r="A252" s="1"/>
      <c r="D252" s="5"/>
    </row>
    <row r="253" spans="1:4" x14ac:dyDescent="0.25">
      <c r="A253" s="1"/>
      <c r="D253" s="5"/>
    </row>
    <row r="254" spans="1:4" x14ac:dyDescent="0.25">
      <c r="A254" s="1"/>
      <c r="D254" s="5"/>
    </row>
    <row r="255" spans="1:4" x14ac:dyDescent="0.25">
      <c r="A255" s="1"/>
      <c r="D255" s="5"/>
    </row>
    <row r="256" spans="1:4" x14ac:dyDescent="0.25">
      <c r="A256" s="1"/>
      <c r="D256" s="5"/>
    </row>
    <row r="257" spans="1:4" x14ac:dyDescent="0.25">
      <c r="A257" s="1"/>
      <c r="D257" s="5"/>
    </row>
    <row r="258" spans="1:4" x14ac:dyDescent="0.25">
      <c r="A258" s="1"/>
      <c r="D258" s="5"/>
    </row>
    <row r="259" spans="1:4" x14ac:dyDescent="0.25">
      <c r="A259" s="1"/>
      <c r="D259" s="5"/>
    </row>
    <row r="260" spans="1:4" x14ac:dyDescent="0.25">
      <c r="A260" s="1"/>
      <c r="D260" s="5"/>
    </row>
    <row r="261" spans="1:4" x14ac:dyDescent="0.25">
      <c r="A261" s="1"/>
      <c r="D261" s="5"/>
    </row>
    <row r="262" spans="1:4" x14ac:dyDescent="0.25">
      <c r="A262" s="1"/>
      <c r="D262" s="5"/>
    </row>
    <row r="263" spans="1:4" x14ac:dyDescent="0.25">
      <c r="A263" s="1"/>
      <c r="D263" s="5"/>
    </row>
    <row r="264" spans="1:4" x14ac:dyDescent="0.25">
      <c r="A264" s="1"/>
      <c r="D264" s="5"/>
    </row>
    <row r="265" spans="1:4" x14ac:dyDescent="0.25">
      <c r="A265" s="1"/>
      <c r="D265" s="5"/>
    </row>
    <row r="266" spans="1:4" x14ac:dyDescent="0.25">
      <c r="A266" s="1"/>
      <c r="D266" s="5"/>
    </row>
    <row r="267" spans="1:4" x14ac:dyDescent="0.25">
      <c r="A267" s="1"/>
      <c r="D267" s="5"/>
    </row>
    <row r="268" spans="1:4" x14ac:dyDescent="0.25">
      <c r="A268" s="1"/>
      <c r="D268" s="5"/>
    </row>
    <row r="269" spans="1:4" x14ac:dyDescent="0.25">
      <c r="A269" s="1"/>
      <c r="D269" s="5"/>
    </row>
    <row r="270" spans="1:4" x14ac:dyDescent="0.25">
      <c r="A270" s="1"/>
      <c r="D270" s="5"/>
    </row>
    <row r="271" spans="1:4" x14ac:dyDescent="0.25">
      <c r="A271" s="1"/>
      <c r="D271" s="5"/>
    </row>
    <row r="272" spans="1:4" x14ac:dyDescent="0.25">
      <c r="A272" s="1"/>
      <c r="D272" s="5"/>
    </row>
    <row r="273" spans="1:4" x14ac:dyDescent="0.25">
      <c r="A273" s="1"/>
      <c r="D273" s="5"/>
    </row>
    <row r="274" spans="1:4" x14ac:dyDescent="0.25">
      <c r="A274" s="1"/>
      <c r="D274" s="5"/>
    </row>
    <row r="275" spans="1:4" x14ac:dyDescent="0.25">
      <c r="A275" s="1"/>
      <c r="D275" s="5"/>
    </row>
    <row r="276" spans="1:4" x14ac:dyDescent="0.25">
      <c r="A276" s="1"/>
      <c r="D276" s="5"/>
    </row>
    <row r="277" spans="1:4" x14ac:dyDescent="0.25">
      <c r="A277" s="1"/>
      <c r="D277" s="5"/>
    </row>
    <row r="278" spans="1:4" x14ac:dyDescent="0.25">
      <c r="A278" s="1"/>
      <c r="D278" s="5"/>
    </row>
    <row r="279" spans="1:4" x14ac:dyDescent="0.25">
      <c r="A279" s="1"/>
      <c r="D279" s="5"/>
    </row>
    <row r="280" spans="1:4" x14ac:dyDescent="0.25">
      <c r="A280" s="1"/>
      <c r="D280" s="5"/>
    </row>
    <row r="281" spans="1:4" x14ac:dyDescent="0.25">
      <c r="A281" s="1"/>
      <c r="D281" s="5"/>
    </row>
    <row r="282" spans="1:4" x14ac:dyDescent="0.25">
      <c r="A282" s="1"/>
      <c r="D282" s="5"/>
    </row>
    <row r="283" spans="1:4" x14ac:dyDescent="0.25">
      <c r="A283" s="1"/>
      <c r="D283" s="5"/>
    </row>
    <row r="284" spans="1:4" x14ac:dyDescent="0.25">
      <c r="A284" s="1"/>
      <c r="D284" s="5"/>
    </row>
    <row r="285" spans="1:4" x14ac:dyDescent="0.25">
      <c r="A285" s="1"/>
      <c r="D285" s="5"/>
    </row>
    <row r="286" spans="1:4" x14ac:dyDescent="0.25">
      <c r="A286" s="1"/>
      <c r="D286" s="5"/>
    </row>
    <row r="287" spans="1:4" x14ac:dyDescent="0.25">
      <c r="A287" s="1"/>
      <c r="D287" s="5"/>
    </row>
    <row r="288" spans="1:4" x14ac:dyDescent="0.25">
      <c r="A288" s="1"/>
      <c r="D288" s="5"/>
    </row>
    <row r="289" spans="1:4" x14ac:dyDescent="0.25">
      <c r="A289" s="1"/>
      <c r="D289" s="5"/>
    </row>
    <row r="290" spans="1:4" x14ac:dyDescent="0.25">
      <c r="A290" s="1"/>
      <c r="D290" s="5"/>
    </row>
    <row r="291" spans="1:4" x14ac:dyDescent="0.25">
      <c r="A291" s="1"/>
      <c r="D291" s="5"/>
    </row>
    <row r="292" spans="1:4" x14ac:dyDescent="0.25">
      <c r="A292" s="1"/>
      <c r="D292" s="5"/>
    </row>
    <row r="293" spans="1:4" x14ac:dyDescent="0.25">
      <c r="A293" s="1"/>
      <c r="D293" s="5"/>
    </row>
    <row r="294" spans="1:4" x14ac:dyDescent="0.25">
      <c r="A294" s="1"/>
      <c r="D294" s="5"/>
    </row>
    <row r="295" spans="1:4" x14ac:dyDescent="0.25">
      <c r="A295" s="1"/>
      <c r="D295" s="5"/>
    </row>
    <row r="296" spans="1:4" x14ac:dyDescent="0.25">
      <c r="A296" s="1"/>
      <c r="D296" s="5"/>
    </row>
    <row r="297" spans="1:4" x14ac:dyDescent="0.25">
      <c r="A297" s="1"/>
      <c r="D297" s="5"/>
    </row>
    <row r="298" spans="1:4" x14ac:dyDescent="0.25">
      <c r="A298" s="1"/>
      <c r="D298" s="5"/>
    </row>
    <row r="299" spans="1:4" x14ac:dyDescent="0.25">
      <c r="A299" s="1"/>
      <c r="D299" s="5"/>
    </row>
    <row r="300" spans="1:4" x14ac:dyDescent="0.25">
      <c r="A300" s="1"/>
      <c r="D300" s="5"/>
    </row>
    <row r="301" spans="1:4" x14ac:dyDescent="0.25">
      <c r="A301" s="1"/>
      <c r="D301" s="5"/>
    </row>
    <row r="302" spans="1:4" x14ac:dyDescent="0.25">
      <c r="A302" s="1"/>
      <c r="D302" s="5"/>
    </row>
    <row r="303" spans="1:4" x14ac:dyDescent="0.25">
      <c r="A303" s="1"/>
      <c r="D303" s="5"/>
    </row>
    <row r="304" spans="1:4" x14ac:dyDescent="0.25">
      <c r="A304" s="1"/>
      <c r="D304" s="5"/>
    </row>
    <row r="305" spans="1:4" x14ac:dyDescent="0.25">
      <c r="A305" s="1"/>
      <c r="D305" s="5"/>
    </row>
    <row r="306" spans="1:4" x14ac:dyDescent="0.25">
      <c r="A306" s="1"/>
      <c r="D306" s="5"/>
    </row>
    <row r="307" spans="1:4" x14ac:dyDescent="0.25">
      <c r="A307" s="1"/>
      <c r="D307" s="5"/>
    </row>
    <row r="308" spans="1:4" x14ac:dyDescent="0.25">
      <c r="A308" s="1"/>
      <c r="D308" s="5"/>
    </row>
    <row r="309" spans="1:4" x14ac:dyDescent="0.25">
      <c r="A309" s="1"/>
      <c r="D309" s="5"/>
    </row>
    <row r="310" spans="1:4" x14ac:dyDescent="0.25">
      <c r="A310" s="1"/>
      <c r="D310" s="5"/>
    </row>
    <row r="311" spans="1:4" x14ac:dyDescent="0.25">
      <c r="A311" s="1"/>
      <c r="D311" s="5"/>
    </row>
    <row r="312" spans="1:4" x14ac:dyDescent="0.25">
      <c r="A312" s="1"/>
      <c r="D312" s="5"/>
    </row>
    <row r="313" spans="1:4" x14ac:dyDescent="0.25">
      <c r="A313" s="1"/>
      <c r="D313" s="5"/>
    </row>
    <row r="314" spans="1:4" x14ac:dyDescent="0.25">
      <c r="A314" s="1"/>
      <c r="D314" s="5"/>
    </row>
    <row r="315" spans="1:4" x14ac:dyDescent="0.25">
      <c r="A315" s="1"/>
      <c r="D315" s="5"/>
    </row>
    <row r="316" spans="1:4" x14ac:dyDescent="0.25">
      <c r="A316" s="1"/>
      <c r="D316" s="5"/>
    </row>
    <row r="317" spans="1:4" x14ac:dyDescent="0.25">
      <c r="A317" s="1"/>
      <c r="D317" s="5"/>
    </row>
    <row r="318" spans="1:4" x14ac:dyDescent="0.25">
      <c r="A318" s="1"/>
      <c r="D318" s="5"/>
    </row>
    <row r="319" spans="1:4" x14ac:dyDescent="0.25">
      <c r="A319" s="1"/>
      <c r="D319" s="5"/>
    </row>
    <row r="320" spans="1:4" x14ac:dyDescent="0.25">
      <c r="A320" s="1"/>
      <c r="D320" s="5"/>
    </row>
    <row r="321" spans="1:4" x14ac:dyDescent="0.25">
      <c r="A321" s="1"/>
      <c r="D321" s="5"/>
    </row>
    <row r="322" spans="1:4" x14ac:dyDescent="0.25">
      <c r="A322" s="1"/>
      <c r="D322" s="5"/>
    </row>
    <row r="323" spans="1:4" x14ac:dyDescent="0.25">
      <c r="A323" s="1"/>
      <c r="D323" s="5"/>
    </row>
    <row r="324" spans="1:4" x14ac:dyDescent="0.25">
      <c r="A324" s="1"/>
      <c r="D324" s="5"/>
    </row>
    <row r="325" spans="1:4" x14ac:dyDescent="0.25">
      <c r="A325" s="1"/>
      <c r="D325" s="5"/>
    </row>
    <row r="326" spans="1:4" x14ac:dyDescent="0.25">
      <c r="A326" s="1"/>
      <c r="D326" s="5"/>
    </row>
    <row r="327" spans="1:4" x14ac:dyDescent="0.25">
      <c r="A327" s="1"/>
      <c r="D327" s="5"/>
    </row>
    <row r="328" spans="1:4" x14ac:dyDescent="0.25">
      <c r="A328" s="1"/>
      <c r="D328" s="5"/>
    </row>
    <row r="329" spans="1:4" x14ac:dyDescent="0.25">
      <c r="A329" s="1"/>
      <c r="D329" s="5"/>
    </row>
    <row r="330" spans="1:4" x14ac:dyDescent="0.25">
      <c r="A330" s="1"/>
      <c r="D330" s="5"/>
    </row>
    <row r="331" spans="1:4" x14ac:dyDescent="0.25">
      <c r="A331" s="1"/>
      <c r="D331" s="5"/>
    </row>
    <row r="332" spans="1:4" x14ac:dyDescent="0.25">
      <c r="A332" s="1"/>
      <c r="D332" s="5"/>
    </row>
    <row r="333" spans="1:4" x14ac:dyDescent="0.25">
      <c r="A333" s="1"/>
      <c r="D333" s="5"/>
    </row>
    <row r="334" spans="1:4" x14ac:dyDescent="0.25">
      <c r="A334" s="1"/>
      <c r="D334" s="5"/>
    </row>
    <row r="335" spans="1:4" x14ac:dyDescent="0.25">
      <c r="A335" s="1"/>
      <c r="D335" s="5"/>
    </row>
    <row r="336" spans="1:4" x14ac:dyDescent="0.25">
      <c r="A336" s="1"/>
      <c r="D336" s="5"/>
    </row>
    <row r="337" spans="1:4" x14ac:dyDescent="0.25">
      <c r="A337" s="1"/>
      <c r="D337" s="5"/>
    </row>
    <row r="338" spans="1:4" x14ac:dyDescent="0.25">
      <c r="A338" s="1"/>
      <c r="D338" s="5"/>
    </row>
    <row r="339" spans="1:4" x14ac:dyDescent="0.25">
      <c r="A339" s="1"/>
      <c r="D339" s="5"/>
    </row>
    <row r="340" spans="1:4" x14ac:dyDescent="0.25">
      <c r="A340" s="1"/>
      <c r="D340" s="5"/>
    </row>
    <row r="341" spans="1:4" x14ac:dyDescent="0.25">
      <c r="A341" s="1"/>
      <c r="D341" s="5"/>
    </row>
    <row r="342" spans="1:4" x14ac:dyDescent="0.25">
      <c r="A342" s="1"/>
      <c r="D342" s="5"/>
    </row>
    <row r="343" spans="1:4" x14ac:dyDescent="0.25">
      <c r="A343" s="1"/>
      <c r="D343" s="5"/>
    </row>
    <row r="344" spans="1:4" x14ac:dyDescent="0.25">
      <c r="A344" s="1"/>
      <c r="D344" s="5"/>
    </row>
    <row r="345" spans="1:4" x14ac:dyDescent="0.25">
      <c r="A345" s="1"/>
      <c r="D345" s="5"/>
    </row>
    <row r="346" spans="1:4" x14ac:dyDescent="0.25">
      <c r="A346" s="1"/>
      <c r="D346" s="5"/>
    </row>
    <row r="347" spans="1:4" x14ac:dyDescent="0.25">
      <c r="A347" s="1"/>
      <c r="D347" s="5"/>
    </row>
    <row r="348" spans="1:4" x14ac:dyDescent="0.25">
      <c r="A348" s="1"/>
      <c r="D348" s="5"/>
    </row>
    <row r="349" spans="1:4" x14ac:dyDescent="0.25">
      <c r="A349" s="1"/>
      <c r="D349" s="5"/>
    </row>
    <row r="350" spans="1:4" x14ac:dyDescent="0.25">
      <c r="A350" s="1"/>
      <c r="D350" s="5"/>
    </row>
    <row r="351" spans="1:4" x14ac:dyDescent="0.25">
      <c r="A351" s="1"/>
      <c r="D351" s="5"/>
    </row>
    <row r="352" spans="1:4" x14ac:dyDescent="0.25">
      <c r="A352" s="1"/>
      <c r="D352" s="5"/>
    </row>
    <row r="353" spans="1:4" x14ac:dyDescent="0.25">
      <c r="A353" s="1"/>
      <c r="D353" s="5"/>
    </row>
    <row r="354" spans="1:4" x14ac:dyDescent="0.25">
      <c r="A354" s="1"/>
      <c r="D354" s="5"/>
    </row>
    <row r="355" spans="1:4" x14ac:dyDescent="0.25">
      <c r="A355" s="1"/>
      <c r="D355" s="5"/>
    </row>
    <row r="356" spans="1:4" x14ac:dyDescent="0.25">
      <c r="A356" s="1"/>
      <c r="D356" s="5"/>
    </row>
    <row r="357" spans="1:4" x14ac:dyDescent="0.25">
      <c r="A357" s="1"/>
      <c r="D357" s="5"/>
    </row>
    <row r="358" spans="1:4" x14ac:dyDescent="0.25">
      <c r="A358" s="1"/>
      <c r="D358" s="5"/>
    </row>
    <row r="359" spans="1:4" x14ac:dyDescent="0.25">
      <c r="A359" s="1"/>
      <c r="D359" s="5"/>
    </row>
    <row r="360" spans="1:4" x14ac:dyDescent="0.25">
      <c r="A360" s="1"/>
      <c r="D360" s="5"/>
    </row>
    <row r="361" spans="1:4" x14ac:dyDescent="0.25">
      <c r="A361" s="1"/>
      <c r="D361" s="5"/>
    </row>
    <row r="362" spans="1:4" x14ac:dyDescent="0.25">
      <c r="A362" s="1"/>
      <c r="D362" s="5"/>
    </row>
    <row r="363" spans="1:4" x14ac:dyDescent="0.25">
      <c r="A363" s="1"/>
      <c r="D363" s="5"/>
    </row>
    <row r="364" spans="1:4" x14ac:dyDescent="0.25">
      <c r="A364" s="1"/>
      <c r="D364" s="5"/>
    </row>
    <row r="365" spans="1:4" x14ac:dyDescent="0.25">
      <c r="A365" s="1"/>
      <c r="D365" s="5"/>
    </row>
    <row r="366" spans="1:4" x14ac:dyDescent="0.25">
      <c r="A366" s="1"/>
      <c r="D366" s="5"/>
    </row>
    <row r="367" spans="1:4" x14ac:dyDescent="0.25">
      <c r="A367" s="1"/>
      <c r="D367" s="5"/>
    </row>
    <row r="368" spans="1:4" x14ac:dyDescent="0.25">
      <c r="A368" s="1"/>
      <c r="D368" s="5"/>
    </row>
    <row r="369" spans="1:4" x14ac:dyDescent="0.25">
      <c r="A369" s="1"/>
      <c r="D369" s="5"/>
    </row>
    <row r="370" spans="1:4" x14ac:dyDescent="0.25">
      <c r="A370" s="1"/>
      <c r="D370" s="5"/>
    </row>
    <row r="371" spans="1:4" x14ac:dyDescent="0.25">
      <c r="A371" s="1"/>
      <c r="D371" s="5"/>
    </row>
    <row r="372" spans="1:4" x14ac:dyDescent="0.25">
      <c r="A372" s="1"/>
      <c r="D372" s="5"/>
    </row>
    <row r="373" spans="1:4" x14ac:dyDescent="0.25">
      <c r="A373" s="1"/>
      <c r="D373" s="5"/>
    </row>
    <row r="374" spans="1:4" x14ac:dyDescent="0.25">
      <c r="A374" s="1"/>
      <c r="D374" s="5"/>
    </row>
    <row r="375" spans="1:4" x14ac:dyDescent="0.25">
      <c r="A375" s="1"/>
      <c r="D375" s="5"/>
    </row>
    <row r="376" spans="1:4" x14ac:dyDescent="0.25">
      <c r="A376" s="1"/>
      <c r="D376" s="5"/>
    </row>
    <row r="377" spans="1:4" x14ac:dyDescent="0.25">
      <c r="A377" s="1"/>
      <c r="D377" s="5"/>
    </row>
    <row r="378" spans="1:4" x14ac:dyDescent="0.25">
      <c r="A378" s="1"/>
      <c r="D378" s="5"/>
    </row>
    <row r="379" spans="1:4" x14ac:dyDescent="0.25">
      <c r="A379" s="1"/>
      <c r="D379" s="5"/>
    </row>
    <row r="380" spans="1:4" x14ac:dyDescent="0.25">
      <c r="A380" s="1"/>
      <c r="D380" s="5"/>
    </row>
    <row r="381" spans="1:4" x14ac:dyDescent="0.25">
      <c r="A381" s="1"/>
      <c r="D381" s="5"/>
    </row>
    <row r="382" spans="1:4" x14ac:dyDescent="0.25">
      <c r="A382" s="1"/>
      <c r="D382" s="5"/>
    </row>
    <row r="383" spans="1:4" x14ac:dyDescent="0.25">
      <c r="A383" s="1"/>
      <c r="D383" s="5"/>
    </row>
    <row r="384" spans="1:4" x14ac:dyDescent="0.25">
      <c r="A384" s="1"/>
      <c r="D384" s="5"/>
    </row>
    <row r="385" spans="1:4" x14ac:dyDescent="0.25">
      <c r="A385" s="1"/>
      <c r="D385" s="5"/>
    </row>
    <row r="386" spans="1:4" x14ac:dyDescent="0.25">
      <c r="A386" s="1"/>
      <c r="D386" s="5"/>
    </row>
    <row r="387" spans="1:4" x14ac:dyDescent="0.25">
      <c r="A387" s="1"/>
      <c r="D387" s="5"/>
    </row>
    <row r="388" spans="1:4" x14ac:dyDescent="0.25">
      <c r="A388" s="1"/>
      <c r="D388" s="5"/>
    </row>
    <row r="389" spans="1:4" x14ac:dyDescent="0.25">
      <c r="A389" s="1"/>
      <c r="D389" s="5"/>
    </row>
    <row r="390" spans="1:4" x14ac:dyDescent="0.25">
      <c r="A390" s="1"/>
      <c r="D390" s="5"/>
    </row>
    <row r="391" spans="1:4" x14ac:dyDescent="0.25">
      <c r="A391" s="1"/>
      <c r="D391" s="5"/>
    </row>
    <row r="392" spans="1:4" x14ac:dyDescent="0.25">
      <c r="A392" s="1"/>
      <c r="D392" s="5"/>
    </row>
    <row r="393" spans="1:4" x14ac:dyDescent="0.25">
      <c r="A393" s="1"/>
      <c r="D393" s="5"/>
    </row>
    <row r="394" spans="1:4" x14ac:dyDescent="0.25">
      <c r="A394" s="1"/>
      <c r="D394" s="5"/>
    </row>
    <row r="395" spans="1:4" x14ac:dyDescent="0.25">
      <c r="A395" s="1"/>
      <c r="D395" s="5"/>
    </row>
    <row r="396" spans="1:4" x14ac:dyDescent="0.25">
      <c r="A396" s="1"/>
      <c r="D396" s="5"/>
    </row>
    <row r="397" spans="1:4" x14ac:dyDescent="0.25">
      <c r="A397" s="1"/>
      <c r="D397" s="5"/>
    </row>
    <row r="398" spans="1:4" x14ac:dyDescent="0.25">
      <c r="A398" s="1"/>
      <c r="D398" s="5"/>
    </row>
    <row r="399" spans="1:4" x14ac:dyDescent="0.25">
      <c r="A399" s="1"/>
      <c r="D399" s="5"/>
    </row>
    <row r="400" spans="1:4" x14ac:dyDescent="0.25">
      <c r="A400" s="1"/>
      <c r="D400" s="5"/>
    </row>
    <row r="401" spans="1:4" x14ac:dyDescent="0.25">
      <c r="A401" s="1"/>
      <c r="D401" s="5"/>
    </row>
    <row r="402" spans="1:4" x14ac:dyDescent="0.25">
      <c r="A402" s="1"/>
      <c r="D402" s="5"/>
    </row>
    <row r="403" spans="1:4" x14ac:dyDescent="0.25">
      <c r="A403" s="1"/>
      <c r="D403" s="5"/>
    </row>
    <row r="404" spans="1:4" x14ac:dyDescent="0.25">
      <c r="A404" s="1"/>
      <c r="D404" s="5"/>
    </row>
    <row r="405" spans="1:4" x14ac:dyDescent="0.25">
      <c r="A405" s="1"/>
      <c r="D405" s="5"/>
    </row>
    <row r="406" spans="1:4" x14ac:dyDescent="0.25">
      <c r="A406" s="1"/>
      <c r="D406" s="5"/>
    </row>
    <row r="407" spans="1:4" x14ac:dyDescent="0.25">
      <c r="A407" s="1"/>
      <c r="D407" s="5"/>
    </row>
    <row r="408" spans="1:4" x14ac:dyDescent="0.25">
      <c r="A408" s="1"/>
      <c r="D408" s="5"/>
    </row>
    <row r="409" spans="1:4" x14ac:dyDescent="0.25">
      <c r="A409" s="1"/>
      <c r="D409" s="5"/>
    </row>
    <row r="410" spans="1:4" x14ac:dyDescent="0.25">
      <c r="A410" s="1"/>
      <c r="D410" s="5"/>
    </row>
    <row r="411" spans="1:4" x14ac:dyDescent="0.25">
      <c r="A411" s="1"/>
      <c r="D411" s="5"/>
    </row>
    <row r="412" spans="1:4" x14ac:dyDescent="0.25">
      <c r="A412" s="1"/>
      <c r="D412" s="5"/>
    </row>
    <row r="413" spans="1:4" x14ac:dyDescent="0.25">
      <c r="A413" s="1"/>
      <c r="D413" s="5"/>
    </row>
    <row r="414" spans="1:4" x14ac:dyDescent="0.25">
      <c r="A414" s="1"/>
      <c r="D414" s="5"/>
    </row>
    <row r="415" spans="1:4" x14ac:dyDescent="0.25">
      <c r="A415" s="1"/>
      <c r="D415" s="5"/>
    </row>
    <row r="416" spans="1:4" x14ac:dyDescent="0.25">
      <c r="A416" s="1"/>
      <c r="D416" s="5"/>
    </row>
    <row r="417" spans="1:4" x14ac:dyDescent="0.25">
      <c r="A417" s="1"/>
      <c r="D417" s="5"/>
    </row>
    <row r="418" spans="1:4" x14ac:dyDescent="0.25">
      <c r="A418" s="1"/>
      <c r="D418" s="5"/>
    </row>
    <row r="419" spans="1:4" x14ac:dyDescent="0.25">
      <c r="A419" s="1"/>
      <c r="D419" s="5"/>
    </row>
    <row r="420" spans="1:4" x14ac:dyDescent="0.25">
      <c r="A420" s="1"/>
      <c r="D420" s="5"/>
    </row>
    <row r="421" spans="1:4" x14ac:dyDescent="0.25">
      <c r="A421" s="1"/>
      <c r="D421" s="5"/>
    </row>
    <row r="422" spans="1:4" x14ac:dyDescent="0.25">
      <c r="A422" s="1"/>
      <c r="D422" s="5"/>
    </row>
    <row r="423" spans="1:4" x14ac:dyDescent="0.25">
      <c r="A423" s="1"/>
      <c r="D423" s="5"/>
    </row>
    <row r="424" spans="1:4" x14ac:dyDescent="0.25">
      <c r="A424" s="1"/>
      <c r="D424" s="5"/>
    </row>
    <row r="425" spans="1:4" x14ac:dyDescent="0.25">
      <c r="A425" s="1"/>
      <c r="D425" s="5"/>
    </row>
    <row r="426" spans="1:4" x14ac:dyDescent="0.25">
      <c r="A426" s="1"/>
      <c r="D426" s="5"/>
    </row>
    <row r="427" spans="1:4" x14ac:dyDescent="0.25">
      <c r="A427" s="1"/>
      <c r="D427" s="5"/>
    </row>
    <row r="428" spans="1:4" x14ac:dyDescent="0.25">
      <c r="A428" s="1"/>
      <c r="D428" s="5"/>
    </row>
    <row r="429" spans="1:4" x14ac:dyDescent="0.25">
      <c r="A429" s="1"/>
      <c r="D429" s="5"/>
    </row>
    <row r="430" spans="1:4" x14ac:dyDescent="0.25">
      <c r="A430" s="1"/>
      <c r="D430" s="5"/>
    </row>
    <row r="431" spans="1:4" x14ac:dyDescent="0.25">
      <c r="A431" s="1"/>
      <c r="D431" s="5"/>
    </row>
    <row r="432" spans="1:4" x14ac:dyDescent="0.25">
      <c r="A432" s="1"/>
      <c r="D432" s="5"/>
    </row>
    <row r="433" spans="1:4" x14ac:dyDescent="0.25">
      <c r="A433" s="1"/>
      <c r="D433" s="5"/>
    </row>
    <row r="434" spans="1:4" x14ac:dyDescent="0.25">
      <c r="A434" s="1"/>
      <c r="D434" s="5"/>
    </row>
    <row r="435" spans="1:4" x14ac:dyDescent="0.25">
      <c r="A435" s="1"/>
      <c r="D435" s="5"/>
    </row>
    <row r="436" spans="1:4" x14ac:dyDescent="0.25">
      <c r="A436" s="1"/>
      <c r="D436" s="5"/>
    </row>
    <row r="437" spans="1:4" x14ac:dyDescent="0.25">
      <c r="A437" s="1"/>
      <c r="D437" s="5"/>
    </row>
    <row r="438" spans="1:4" x14ac:dyDescent="0.25">
      <c r="A438" s="1"/>
      <c r="D438" s="5"/>
    </row>
    <row r="439" spans="1:4" x14ac:dyDescent="0.25">
      <c r="A439" s="1"/>
      <c r="D439" s="5"/>
    </row>
    <row r="440" spans="1:4" x14ac:dyDescent="0.25">
      <c r="A440" s="1"/>
      <c r="D440" s="5"/>
    </row>
    <row r="441" spans="1:4" x14ac:dyDescent="0.25">
      <c r="A441" s="1"/>
      <c r="D441" s="5"/>
    </row>
    <row r="442" spans="1:4" x14ac:dyDescent="0.25">
      <c r="A442" s="1"/>
      <c r="D442" s="5"/>
    </row>
    <row r="443" spans="1:4" x14ac:dyDescent="0.25">
      <c r="A443" s="1"/>
      <c r="D443" s="5"/>
    </row>
    <row r="444" spans="1:4" x14ac:dyDescent="0.25">
      <c r="A444" s="1"/>
      <c r="D444" s="5"/>
    </row>
    <row r="445" spans="1:4" x14ac:dyDescent="0.25">
      <c r="A445" s="1"/>
      <c r="D445" s="5"/>
    </row>
    <row r="446" spans="1:4" x14ac:dyDescent="0.25">
      <c r="A446" s="1"/>
      <c r="D446" s="5"/>
    </row>
    <row r="447" spans="1:4" x14ac:dyDescent="0.25">
      <c r="A447" s="1"/>
      <c r="D447" s="5"/>
    </row>
    <row r="448" spans="1:4" x14ac:dyDescent="0.25">
      <c r="A448" s="1"/>
      <c r="D448" s="5"/>
    </row>
    <row r="449" spans="1:4" x14ac:dyDescent="0.25">
      <c r="A449" s="1"/>
      <c r="D449" s="5"/>
    </row>
    <row r="450" spans="1:4" x14ac:dyDescent="0.25">
      <c r="A450" s="1"/>
      <c r="D450" s="5"/>
    </row>
    <row r="451" spans="1:4" x14ac:dyDescent="0.25">
      <c r="A451" s="1"/>
      <c r="D451" s="5"/>
    </row>
    <row r="452" spans="1:4" x14ac:dyDescent="0.25">
      <c r="A452" s="1"/>
      <c r="D452" s="5"/>
    </row>
    <row r="453" spans="1:4" x14ac:dyDescent="0.25">
      <c r="A453" s="1"/>
      <c r="D453" s="5"/>
    </row>
    <row r="454" spans="1:4" x14ac:dyDescent="0.25">
      <c r="A454" s="1"/>
      <c r="D454" s="5"/>
    </row>
    <row r="455" spans="1:4" x14ac:dyDescent="0.25">
      <c r="A455" s="1"/>
      <c r="D455" s="5"/>
    </row>
    <row r="456" spans="1:4" x14ac:dyDescent="0.25">
      <c r="A456" s="1"/>
      <c r="D456" s="5"/>
    </row>
    <row r="457" spans="1:4" x14ac:dyDescent="0.25">
      <c r="A457" s="1"/>
      <c r="D457" s="5"/>
    </row>
    <row r="458" spans="1:4" x14ac:dyDescent="0.25">
      <c r="A458" s="1"/>
      <c r="D458" s="5"/>
    </row>
    <row r="459" spans="1:4" x14ac:dyDescent="0.25">
      <c r="A459" s="1"/>
      <c r="D459" s="5"/>
    </row>
    <row r="460" spans="1:4" x14ac:dyDescent="0.25">
      <c r="A460" s="1"/>
      <c r="D460" s="5"/>
    </row>
    <row r="461" spans="1:4" x14ac:dyDescent="0.25">
      <c r="A461" s="1"/>
      <c r="D461" s="5"/>
    </row>
    <row r="462" spans="1:4" x14ac:dyDescent="0.25">
      <c r="A462" s="1"/>
      <c r="D462" s="5"/>
    </row>
    <row r="463" spans="1:4" x14ac:dyDescent="0.25">
      <c r="A463" s="1"/>
      <c r="D463" s="5"/>
    </row>
    <row r="464" spans="1:4" x14ac:dyDescent="0.25">
      <c r="A464" s="1"/>
      <c r="D464" s="5"/>
    </row>
    <row r="465" spans="1:4" x14ac:dyDescent="0.25">
      <c r="A465" s="1"/>
      <c r="D465" s="5"/>
    </row>
    <row r="466" spans="1:4" x14ac:dyDescent="0.25">
      <c r="A466" s="1"/>
      <c r="D466" s="5"/>
    </row>
    <row r="467" spans="1:4" x14ac:dyDescent="0.25">
      <c r="A467" s="1"/>
      <c r="D467" s="5"/>
    </row>
    <row r="468" spans="1:4" x14ac:dyDescent="0.25">
      <c r="A468" s="1"/>
      <c r="D468" s="5"/>
    </row>
    <row r="469" spans="1:4" x14ac:dyDescent="0.25">
      <c r="A469" s="1"/>
      <c r="D469" s="5"/>
    </row>
    <row r="470" spans="1:4" x14ac:dyDescent="0.25">
      <c r="A470" s="1"/>
      <c r="D470" s="5"/>
    </row>
    <row r="471" spans="1:4" x14ac:dyDescent="0.25">
      <c r="A471" s="1"/>
      <c r="D471" s="5"/>
    </row>
    <row r="472" spans="1:4" x14ac:dyDescent="0.25">
      <c r="A472" s="1"/>
      <c r="D472" s="5"/>
    </row>
    <row r="473" spans="1:4" x14ac:dyDescent="0.25">
      <c r="A473" s="1"/>
      <c r="D473" s="5"/>
    </row>
    <row r="474" spans="1:4" x14ac:dyDescent="0.25">
      <c r="A474" s="1"/>
      <c r="D474" s="5"/>
    </row>
    <row r="475" spans="1:4" x14ac:dyDescent="0.25">
      <c r="A475" s="1"/>
      <c r="D475" s="5"/>
    </row>
    <row r="476" spans="1:4" x14ac:dyDescent="0.25">
      <c r="A476" s="1"/>
      <c r="D476" s="5"/>
    </row>
    <row r="477" spans="1:4" x14ac:dyDescent="0.25">
      <c r="A477" s="1"/>
      <c r="D477" s="5"/>
    </row>
    <row r="478" spans="1:4" x14ac:dyDescent="0.25">
      <c r="A478" s="1"/>
      <c r="D478" s="5"/>
    </row>
    <row r="479" spans="1:4" x14ac:dyDescent="0.25">
      <c r="A479" s="1"/>
      <c r="D479" s="5"/>
    </row>
    <row r="480" spans="1:4" x14ac:dyDescent="0.25">
      <c r="A480" s="1"/>
      <c r="D480" s="5"/>
    </row>
    <row r="481" spans="1:4" x14ac:dyDescent="0.25">
      <c r="A481" s="1"/>
      <c r="D481" s="5"/>
    </row>
    <row r="482" spans="1:4" x14ac:dyDescent="0.25">
      <c r="A482" s="1"/>
      <c r="D482" s="5"/>
    </row>
    <row r="483" spans="1:4" x14ac:dyDescent="0.25">
      <c r="A483" s="1"/>
      <c r="D483" s="5"/>
    </row>
    <row r="484" spans="1:4" x14ac:dyDescent="0.25">
      <c r="A484" s="1"/>
      <c r="D484" s="5"/>
    </row>
    <row r="485" spans="1:4" x14ac:dyDescent="0.25">
      <c r="A485" s="1"/>
      <c r="D485" s="5"/>
    </row>
    <row r="486" spans="1:4" x14ac:dyDescent="0.25">
      <c r="A486" s="1"/>
      <c r="D486" s="5"/>
    </row>
    <row r="487" spans="1:4" x14ac:dyDescent="0.25">
      <c r="A487" s="1"/>
      <c r="D487" s="5"/>
    </row>
    <row r="488" spans="1:4" x14ac:dyDescent="0.25">
      <c r="A488" s="1"/>
      <c r="D488" s="5"/>
    </row>
    <row r="489" spans="1:4" x14ac:dyDescent="0.25">
      <c r="A489" s="1"/>
      <c r="D489" s="5"/>
    </row>
    <row r="490" spans="1:4" x14ac:dyDescent="0.25">
      <c r="A490" s="1"/>
      <c r="D490" s="5"/>
    </row>
    <row r="491" spans="1:4" x14ac:dyDescent="0.25">
      <c r="A491" s="1"/>
      <c r="D491" s="5"/>
    </row>
    <row r="492" spans="1:4" x14ac:dyDescent="0.25">
      <c r="A492" s="1"/>
      <c r="D492" s="5"/>
    </row>
    <row r="493" spans="1:4" x14ac:dyDescent="0.25">
      <c r="A493" s="1"/>
      <c r="D493" s="5"/>
    </row>
    <row r="494" spans="1:4" x14ac:dyDescent="0.25">
      <c r="A494" s="1"/>
      <c r="D494" s="5"/>
    </row>
    <row r="495" spans="1:4" x14ac:dyDescent="0.25">
      <c r="A495" s="1"/>
      <c r="D495" s="5"/>
    </row>
    <row r="496" spans="1:4" x14ac:dyDescent="0.25">
      <c r="A496" s="1"/>
      <c r="D496" s="5"/>
    </row>
    <row r="497" spans="1:4" x14ac:dyDescent="0.25">
      <c r="A497" s="1"/>
      <c r="D497" s="5"/>
    </row>
    <row r="498" spans="1:4" x14ac:dyDescent="0.25">
      <c r="A498" s="1"/>
      <c r="D498" s="5"/>
    </row>
    <row r="499" spans="1:4" x14ac:dyDescent="0.25">
      <c r="A499" s="1"/>
      <c r="D499" s="5"/>
    </row>
    <row r="500" spans="1:4" x14ac:dyDescent="0.25">
      <c r="A500" s="1"/>
      <c r="D500" s="5"/>
    </row>
    <row r="501" spans="1:4" x14ac:dyDescent="0.25">
      <c r="A501" s="1"/>
      <c r="D501" s="5"/>
    </row>
    <row r="502" spans="1:4" x14ac:dyDescent="0.25">
      <c r="A502" s="1"/>
      <c r="D502" s="5"/>
    </row>
    <row r="503" spans="1:4" x14ac:dyDescent="0.25">
      <c r="A503" s="1"/>
      <c r="D503" s="5"/>
    </row>
    <row r="504" spans="1:4" x14ac:dyDescent="0.25">
      <c r="A504" s="1"/>
      <c r="D504" s="5"/>
    </row>
    <row r="505" spans="1:4" x14ac:dyDescent="0.25">
      <c r="A505" s="1"/>
      <c r="D505" s="5"/>
    </row>
    <row r="506" spans="1:4" x14ac:dyDescent="0.25">
      <c r="A506" s="1"/>
      <c r="D506" s="5"/>
    </row>
    <row r="507" spans="1:4" x14ac:dyDescent="0.25">
      <c r="A507" s="1"/>
      <c r="D507" s="5"/>
    </row>
    <row r="508" spans="1:4" x14ac:dyDescent="0.25">
      <c r="A508" s="1"/>
      <c r="D508" s="5"/>
    </row>
    <row r="509" spans="1:4" x14ac:dyDescent="0.25">
      <c r="A509" s="1"/>
      <c r="D509" s="5"/>
    </row>
    <row r="510" spans="1:4" x14ac:dyDescent="0.25">
      <c r="A510" s="1"/>
      <c r="D510" s="5"/>
    </row>
    <row r="511" spans="1:4" x14ac:dyDescent="0.25">
      <c r="A511" s="1"/>
      <c r="D511" s="5"/>
    </row>
    <row r="512" spans="1:4" x14ac:dyDescent="0.25">
      <c r="A512" s="1"/>
      <c r="D512" s="5"/>
    </row>
    <row r="513" spans="1:4" x14ac:dyDescent="0.25">
      <c r="A513" s="1"/>
      <c r="D513" s="5"/>
    </row>
    <row r="514" spans="1:4" x14ac:dyDescent="0.25">
      <c r="A514" s="1"/>
      <c r="D514" s="5"/>
    </row>
    <row r="515" spans="1:4" x14ac:dyDescent="0.25">
      <c r="A515" s="1"/>
      <c r="D515" s="5"/>
    </row>
    <row r="516" spans="1:4" x14ac:dyDescent="0.25">
      <c r="A516" s="1"/>
      <c r="D516" s="5"/>
    </row>
    <row r="517" spans="1:4" x14ac:dyDescent="0.25">
      <c r="A517" s="1"/>
      <c r="D517" s="5"/>
    </row>
    <row r="518" spans="1:4" x14ac:dyDescent="0.25">
      <c r="A518" s="1"/>
      <c r="D518" s="5"/>
    </row>
    <row r="519" spans="1:4" x14ac:dyDescent="0.25">
      <c r="A519" s="1"/>
      <c r="D519" s="5"/>
    </row>
    <row r="520" spans="1:4" x14ac:dyDescent="0.25">
      <c r="A520" s="1"/>
      <c r="D520" s="5"/>
    </row>
    <row r="521" spans="1:4" x14ac:dyDescent="0.25">
      <c r="A521" s="1"/>
      <c r="D521" s="5"/>
    </row>
    <row r="522" spans="1:4" x14ac:dyDescent="0.25">
      <c r="A522" s="1"/>
      <c r="D522" s="5"/>
    </row>
    <row r="523" spans="1:4" x14ac:dyDescent="0.25">
      <c r="A523" s="1"/>
      <c r="D523" s="5"/>
    </row>
    <row r="524" spans="1:4" x14ac:dyDescent="0.25">
      <c r="A524" s="1"/>
      <c r="D524" s="5"/>
    </row>
    <row r="525" spans="1:4" x14ac:dyDescent="0.25">
      <c r="A525" s="1"/>
      <c r="D525" s="5"/>
    </row>
    <row r="526" spans="1:4" x14ac:dyDescent="0.25">
      <c r="A526" s="1"/>
      <c r="D526" s="5"/>
    </row>
    <row r="527" spans="1:4" x14ac:dyDescent="0.25">
      <c r="A527" s="1"/>
      <c r="D527" s="5"/>
    </row>
    <row r="528" spans="1:4" x14ac:dyDescent="0.25">
      <c r="A528" s="1"/>
      <c r="D528" s="5"/>
    </row>
    <row r="529" spans="1:4" x14ac:dyDescent="0.25">
      <c r="A529" s="1"/>
      <c r="D529" s="5"/>
    </row>
    <row r="530" spans="1:4" x14ac:dyDescent="0.25">
      <c r="A530" s="1"/>
      <c r="D530" s="5"/>
    </row>
    <row r="531" spans="1:4" x14ac:dyDescent="0.25">
      <c r="A531" s="1"/>
      <c r="D531" s="5"/>
    </row>
    <row r="532" spans="1:4" x14ac:dyDescent="0.25">
      <c r="A532" s="1"/>
      <c r="D532" s="5"/>
    </row>
    <row r="533" spans="1:4" x14ac:dyDescent="0.25">
      <c r="A533" s="1"/>
      <c r="D533" s="5"/>
    </row>
    <row r="534" spans="1:4" x14ac:dyDescent="0.25">
      <c r="A534" s="1"/>
      <c r="D534" s="5"/>
    </row>
    <row r="535" spans="1:4" x14ac:dyDescent="0.25">
      <c r="A535" s="1"/>
      <c r="D535" s="5"/>
    </row>
    <row r="536" spans="1:4" x14ac:dyDescent="0.25">
      <c r="A536" s="1"/>
      <c r="D536" s="5"/>
    </row>
    <row r="537" spans="1:4" x14ac:dyDescent="0.25">
      <c r="A537" s="1"/>
      <c r="D537" s="5"/>
    </row>
    <row r="538" spans="1:4" x14ac:dyDescent="0.25">
      <c r="A538" s="1"/>
      <c r="D538" s="5"/>
    </row>
    <row r="539" spans="1:4" x14ac:dyDescent="0.25">
      <c r="A539" s="1"/>
      <c r="D539" s="5"/>
    </row>
    <row r="540" spans="1:4" x14ac:dyDescent="0.25">
      <c r="A540" s="1"/>
      <c r="D540" s="5"/>
    </row>
    <row r="541" spans="1:4" x14ac:dyDescent="0.25">
      <c r="A541" s="1"/>
      <c r="D541" s="5"/>
    </row>
    <row r="542" spans="1:4" x14ac:dyDescent="0.25">
      <c r="A542" s="1"/>
      <c r="D542" s="5"/>
    </row>
    <row r="543" spans="1:4" x14ac:dyDescent="0.25">
      <c r="A543" s="1"/>
      <c r="D543" s="5"/>
    </row>
    <row r="544" spans="1:4" x14ac:dyDescent="0.25">
      <c r="A544" s="1"/>
      <c r="D544" s="5"/>
    </row>
    <row r="545" spans="1:4" x14ac:dyDescent="0.25">
      <c r="A545" s="1"/>
      <c r="D545" s="5"/>
    </row>
    <row r="546" spans="1:4" x14ac:dyDescent="0.25">
      <c r="A546" s="1"/>
      <c r="D546" s="5"/>
    </row>
    <row r="547" spans="1:4" x14ac:dyDescent="0.25">
      <c r="A547" s="1"/>
      <c r="D547" s="5"/>
    </row>
    <row r="548" spans="1:4" x14ac:dyDescent="0.25">
      <c r="A548" s="1"/>
      <c r="D548" s="5"/>
    </row>
    <row r="549" spans="1:4" x14ac:dyDescent="0.25">
      <c r="A549" s="1"/>
      <c r="D549" s="5"/>
    </row>
    <row r="550" spans="1:4" x14ac:dyDescent="0.25">
      <c r="A550" s="1"/>
      <c r="D550" s="5"/>
    </row>
    <row r="551" spans="1:4" x14ac:dyDescent="0.25">
      <c r="A551" s="1"/>
      <c r="D551" s="5"/>
    </row>
    <row r="552" spans="1:4" x14ac:dyDescent="0.25">
      <c r="A552" s="1"/>
      <c r="D552" s="5"/>
    </row>
    <row r="553" spans="1:4" x14ac:dyDescent="0.25">
      <c r="A553" s="1"/>
      <c r="D553" s="5"/>
    </row>
    <row r="554" spans="1:4" x14ac:dyDescent="0.25">
      <c r="A554" s="1"/>
      <c r="D554" s="5"/>
    </row>
    <row r="555" spans="1:4" x14ac:dyDescent="0.25">
      <c r="A555" s="1"/>
      <c r="D555" s="5"/>
    </row>
    <row r="556" spans="1:4" x14ac:dyDescent="0.25">
      <c r="A556" s="1"/>
      <c r="D556" s="5"/>
    </row>
    <row r="557" spans="1:4" x14ac:dyDescent="0.25">
      <c r="A557" s="1"/>
      <c r="D557" s="5"/>
    </row>
    <row r="558" spans="1:4" x14ac:dyDescent="0.25">
      <c r="A558" s="1"/>
      <c r="D558" s="5"/>
    </row>
    <row r="559" spans="1:4" x14ac:dyDescent="0.25">
      <c r="A559" s="1"/>
      <c r="D559" s="5"/>
    </row>
    <row r="560" spans="1:4" x14ac:dyDescent="0.25">
      <c r="A560" s="1"/>
      <c r="D560" s="5"/>
    </row>
    <row r="561" spans="1:4" x14ac:dyDescent="0.25">
      <c r="A561" s="1"/>
      <c r="D561" s="5"/>
    </row>
    <row r="562" spans="1:4" x14ac:dyDescent="0.25">
      <c r="A562" s="1"/>
      <c r="D562" s="5"/>
    </row>
    <row r="563" spans="1:4" x14ac:dyDescent="0.25">
      <c r="A563" s="1"/>
      <c r="D563" s="5"/>
    </row>
    <row r="564" spans="1:4" x14ac:dyDescent="0.25">
      <c r="A564" s="1"/>
      <c r="D564" s="5"/>
    </row>
    <row r="565" spans="1:4" x14ac:dyDescent="0.25">
      <c r="A565" s="1"/>
      <c r="D565" s="5"/>
    </row>
    <row r="566" spans="1:4" x14ac:dyDescent="0.25">
      <c r="A566" s="1"/>
      <c r="D566" s="5"/>
    </row>
    <row r="567" spans="1:4" x14ac:dyDescent="0.25">
      <c r="A567" s="1"/>
      <c r="D567" s="5"/>
    </row>
    <row r="568" spans="1:4" x14ac:dyDescent="0.25">
      <c r="A568" s="1"/>
      <c r="D568" s="5"/>
    </row>
    <row r="569" spans="1:4" x14ac:dyDescent="0.25">
      <c r="A569" s="1"/>
      <c r="D569" s="5"/>
    </row>
    <row r="570" spans="1:4" x14ac:dyDescent="0.25">
      <c r="A570" s="1"/>
      <c r="D570" s="5"/>
    </row>
    <row r="571" spans="1:4" x14ac:dyDescent="0.25">
      <c r="A571" s="1"/>
      <c r="D571" s="5"/>
    </row>
    <row r="572" spans="1:4" x14ac:dyDescent="0.25">
      <c r="A572" s="1"/>
      <c r="D572" s="5"/>
    </row>
    <row r="573" spans="1:4" x14ac:dyDescent="0.25">
      <c r="A573" s="1"/>
      <c r="D573" s="5"/>
    </row>
    <row r="574" spans="1:4" x14ac:dyDescent="0.25">
      <c r="A574" s="1"/>
      <c r="D574" s="5"/>
    </row>
    <row r="575" spans="1:4" x14ac:dyDescent="0.25">
      <c r="A575" s="1"/>
      <c r="D575" s="5"/>
    </row>
    <row r="576" spans="1:4" x14ac:dyDescent="0.25">
      <c r="A576" s="1"/>
      <c r="D576" s="5"/>
    </row>
    <row r="577" spans="1:4" x14ac:dyDescent="0.25">
      <c r="A577" s="1"/>
      <c r="D577" s="5"/>
    </row>
    <row r="578" spans="1:4" x14ac:dyDescent="0.25">
      <c r="A578" s="1"/>
      <c r="D578" s="5"/>
    </row>
    <row r="579" spans="1:4" x14ac:dyDescent="0.25">
      <c r="A579" s="1"/>
      <c r="D579" s="5"/>
    </row>
    <row r="580" spans="1:4" x14ac:dyDescent="0.25">
      <c r="A580" s="1"/>
      <c r="D580" s="5"/>
    </row>
    <row r="581" spans="1:4" x14ac:dyDescent="0.25">
      <c r="A581" s="1"/>
      <c r="D581" s="5"/>
    </row>
    <row r="582" spans="1:4" x14ac:dyDescent="0.25">
      <c r="A582" s="1"/>
      <c r="D582" s="5"/>
    </row>
    <row r="583" spans="1:4" x14ac:dyDescent="0.25">
      <c r="A583" s="1"/>
      <c r="D583" s="5"/>
    </row>
    <row r="584" spans="1:4" x14ac:dyDescent="0.25">
      <c r="A584" s="1"/>
      <c r="D584" s="5"/>
    </row>
    <row r="585" spans="1:4" x14ac:dyDescent="0.25">
      <c r="A585" s="1"/>
      <c r="D585" s="5"/>
    </row>
    <row r="586" spans="1:4" x14ac:dyDescent="0.25">
      <c r="A586" s="1"/>
      <c r="D586" s="5"/>
    </row>
    <row r="587" spans="1:4" x14ac:dyDescent="0.25">
      <c r="A587" s="1"/>
      <c r="D587" s="5"/>
    </row>
    <row r="588" spans="1:4" x14ac:dyDescent="0.25">
      <c r="A588" s="1"/>
      <c r="D588" s="5"/>
    </row>
    <row r="589" spans="1:4" x14ac:dyDescent="0.25">
      <c r="A589" s="1"/>
      <c r="D589" s="5"/>
    </row>
    <row r="590" spans="1:4" x14ac:dyDescent="0.25">
      <c r="A590" s="1"/>
      <c r="D590" s="5"/>
    </row>
    <row r="591" spans="1:4" x14ac:dyDescent="0.25">
      <c r="A591" s="1"/>
      <c r="D591" s="5"/>
    </row>
    <row r="592" spans="1:4" x14ac:dyDescent="0.25">
      <c r="A592" s="1"/>
      <c r="D592" s="5"/>
    </row>
    <row r="593" spans="1:4" x14ac:dyDescent="0.25">
      <c r="A593" s="1"/>
      <c r="D593" s="5"/>
    </row>
    <row r="594" spans="1:4" x14ac:dyDescent="0.25">
      <c r="A594" s="1"/>
      <c r="D594" s="5"/>
    </row>
    <row r="595" spans="1:4" x14ac:dyDescent="0.25">
      <c r="A595" s="1"/>
      <c r="D595" s="5"/>
    </row>
    <row r="596" spans="1:4" x14ac:dyDescent="0.25">
      <c r="A596" s="1"/>
      <c r="D596" s="5"/>
    </row>
    <row r="597" spans="1:4" x14ac:dyDescent="0.25">
      <c r="A597" s="1"/>
      <c r="D597" s="5"/>
    </row>
    <row r="598" spans="1:4" x14ac:dyDescent="0.25">
      <c r="A598" s="1"/>
      <c r="D598" s="5"/>
    </row>
    <row r="599" spans="1:4" x14ac:dyDescent="0.25">
      <c r="A599" s="1"/>
      <c r="D599" s="5"/>
    </row>
    <row r="600" spans="1:4" x14ac:dyDescent="0.25">
      <c r="A600" s="1"/>
      <c r="D600" s="5"/>
    </row>
    <row r="601" spans="1:4" x14ac:dyDescent="0.25">
      <c r="A601" s="1"/>
      <c r="D601" s="5"/>
    </row>
    <row r="602" spans="1:4" x14ac:dyDescent="0.25">
      <c r="A602" s="1"/>
      <c r="D602" s="5"/>
    </row>
    <row r="603" spans="1:4" x14ac:dyDescent="0.25">
      <c r="A603" s="1"/>
      <c r="D603" s="5"/>
    </row>
    <row r="604" spans="1:4" x14ac:dyDescent="0.25">
      <c r="A604" s="1"/>
      <c r="D604" s="5"/>
    </row>
    <row r="605" spans="1:4" x14ac:dyDescent="0.25">
      <c r="A605" s="1"/>
      <c r="D605" s="5"/>
    </row>
    <row r="606" spans="1:4" x14ac:dyDescent="0.25">
      <c r="A606" s="1"/>
      <c r="D606" s="5"/>
    </row>
    <row r="607" spans="1:4" x14ac:dyDescent="0.25">
      <c r="A607" s="1"/>
      <c r="D607" s="5"/>
    </row>
    <row r="608" spans="1:4" x14ac:dyDescent="0.25">
      <c r="A608" s="1"/>
      <c r="D608" s="5"/>
    </row>
    <row r="609" spans="1:4" x14ac:dyDescent="0.25">
      <c r="A609" s="1"/>
      <c r="D609" s="5"/>
    </row>
    <row r="610" spans="1:4" x14ac:dyDescent="0.25">
      <c r="A610" s="1"/>
      <c r="D610" s="5"/>
    </row>
    <row r="611" spans="1:4" x14ac:dyDescent="0.25">
      <c r="A611" s="1"/>
      <c r="D611" s="5"/>
    </row>
    <row r="612" spans="1:4" x14ac:dyDescent="0.25">
      <c r="A612" s="1"/>
      <c r="D612" s="5"/>
    </row>
    <row r="613" spans="1:4" x14ac:dyDescent="0.25">
      <c r="A613" s="1"/>
      <c r="D613" s="5"/>
    </row>
    <row r="614" spans="1:4" x14ac:dyDescent="0.25">
      <c r="A614" s="1"/>
      <c r="D614" s="5"/>
    </row>
    <row r="615" spans="1:4" x14ac:dyDescent="0.25">
      <c r="A615" s="1"/>
      <c r="D615" s="5"/>
    </row>
    <row r="616" spans="1:4" x14ac:dyDescent="0.25">
      <c r="A616" s="1"/>
      <c r="D616" s="5"/>
    </row>
    <row r="617" spans="1:4" x14ac:dyDescent="0.25">
      <c r="A617" s="1"/>
      <c r="D617" s="5"/>
    </row>
    <row r="618" spans="1:4" x14ac:dyDescent="0.25">
      <c r="A618" s="1"/>
      <c r="D618" s="5"/>
    </row>
    <row r="619" spans="1:4" x14ac:dyDescent="0.25">
      <c r="A619" s="1"/>
      <c r="D619" s="5"/>
    </row>
    <row r="620" spans="1:4" x14ac:dyDescent="0.25">
      <c r="A620" s="1"/>
      <c r="D620" s="5"/>
    </row>
    <row r="621" spans="1:4" x14ac:dyDescent="0.25">
      <c r="A621" s="1"/>
      <c r="D621" s="5"/>
    </row>
    <row r="622" spans="1:4" x14ac:dyDescent="0.25">
      <c r="A622" s="1"/>
      <c r="D622" s="5"/>
    </row>
    <row r="623" spans="1:4" x14ac:dyDescent="0.25">
      <c r="A623" s="1"/>
      <c r="D623" s="5"/>
    </row>
    <row r="624" spans="1:4" x14ac:dyDescent="0.25">
      <c r="A624" s="1"/>
      <c r="D624" s="5"/>
    </row>
    <row r="625" spans="1:4" x14ac:dyDescent="0.25">
      <c r="A625" s="1"/>
      <c r="D625" s="5"/>
    </row>
    <row r="626" spans="1:4" x14ac:dyDescent="0.25">
      <c r="A626" s="1"/>
      <c r="D626" s="5"/>
    </row>
    <row r="627" spans="1:4" x14ac:dyDescent="0.25">
      <c r="A627" s="1"/>
      <c r="D627" s="5"/>
    </row>
    <row r="628" spans="1:4" x14ac:dyDescent="0.25">
      <c r="A628" s="1"/>
      <c r="D628" s="5"/>
    </row>
    <row r="629" spans="1:4" x14ac:dyDescent="0.25">
      <c r="A629" s="1"/>
      <c r="D629" s="5"/>
    </row>
    <row r="630" spans="1:4" x14ac:dyDescent="0.25">
      <c r="A630" s="1"/>
      <c r="D630" s="5"/>
    </row>
    <row r="631" spans="1:4" x14ac:dyDescent="0.25">
      <c r="A631" s="1"/>
      <c r="D631" s="5"/>
    </row>
    <row r="632" spans="1:4" x14ac:dyDescent="0.25">
      <c r="A632" s="1"/>
      <c r="D632" s="5"/>
    </row>
    <row r="633" spans="1:4" x14ac:dyDescent="0.25">
      <c r="A633" s="1"/>
      <c r="D633" s="5"/>
    </row>
    <row r="634" spans="1:4" x14ac:dyDescent="0.25">
      <c r="A634" s="1"/>
      <c r="D634" s="5"/>
    </row>
    <row r="635" spans="1:4" x14ac:dyDescent="0.25">
      <c r="A635" s="1"/>
      <c r="D635" s="5"/>
    </row>
    <row r="636" spans="1:4" x14ac:dyDescent="0.25">
      <c r="A636" s="1"/>
      <c r="D636" s="5"/>
    </row>
    <row r="637" spans="1:4" x14ac:dyDescent="0.25">
      <c r="A637" s="1"/>
      <c r="D637" s="5"/>
    </row>
    <row r="638" spans="1:4" x14ac:dyDescent="0.25">
      <c r="A638" s="1"/>
      <c r="D638" s="5"/>
    </row>
    <row r="639" spans="1:4" x14ac:dyDescent="0.25">
      <c r="A639" s="1"/>
      <c r="D639" s="5"/>
    </row>
    <row r="640" spans="1:4" x14ac:dyDescent="0.25">
      <c r="A640" s="1"/>
      <c r="D640" s="5"/>
    </row>
    <row r="641" spans="1:4" x14ac:dyDescent="0.25">
      <c r="A641" s="1"/>
      <c r="D641" s="5"/>
    </row>
    <row r="642" spans="1:4" x14ac:dyDescent="0.25">
      <c r="A642" s="1"/>
      <c r="D642" s="5"/>
    </row>
    <row r="643" spans="1:4" x14ac:dyDescent="0.25">
      <c r="A643" s="1"/>
      <c r="D643" s="5"/>
    </row>
    <row r="644" spans="1:4" x14ac:dyDescent="0.25">
      <c r="A644" s="1"/>
      <c r="D644" s="5"/>
    </row>
    <row r="645" spans="1:4" x14ac:dyDescent="0.25">
      <c r="A645" s="1"/>
      <c r="D645" s="5"/>
    </row>
    <row r="646" spans="1:4" x14ac:dyDescent="0.25">
      <c r="A646" s="1"/>
      <c r="D646" s="5"/>
    </row>
    <row r="647" spans="1:4" x14ac:dyDescent="0.25">
      <c r="A647" s="1"/>
      <c r="D647" s="5"/>
    </row>
    <row r="648" spans="1:4" x14ac:dyDescent="0.25">
      <c r="A648" s="1"/>
      <c r="D648" s="5"/>
    </row>
    <row r="649" spans="1:4" x14ac:dyDescent="0.25">
      <c r="A649" s="1"/>
      <c r="D649" s="5"/>
    </row>
    <row r="650" spans="1:4" x14ac:dyDescent="0.25">
      <c r="A650" s="1"/>
      <c r="D650" s="5"/>
    </row>
    <row r="651" spans="1:4" x14ac:dyDescent="0.25">
      <c r="A651" s="1"/>
      <c r="D651" s="5"/>
    </row>
    <row r="652" spans="1:4" x14ac:dyDescent="0.25">
      <c r="A652" s="1"/>
      <c r="D652" s="5"/>
    </row>
    <row r="653" spans="1:4" x14ac:dyDescent="0.25">
      <c r="A653" s="1"/>
      <c r="D653" s="5"/>
    </row>
    <row r="654" spans="1:4" x14ac:dyDescent="0.25">
      <c r="A654" s="1"/>
      <c r="D654" s="5"/>
    </row>
    <row r="655" spans="1:4" x14ac:dyDescent="0.25">
      <c r="A655" s="1"/>
      <c r="D655" s="5"/>
    </row>
    <row r="656" spans="1:4" x14ac:dyDescent="0.25">
      <c r="A656" s="1"/>
      <c r="D656" s="5"/>
    </row>
    <row r="657" spans="1:4" x14ac:dyDescent="0.25">
      <c r="A657" s="1"/>
      <c r="D657" s="5"/>
    </row>
    <row r="658" spans="1:4" x14ac:dyDescent="0.25">
      <c r="A658" s="1"/>
      <c r="D658" s="5"/>
    </row>
    <row r="659" spans="1:4" x14ac:dyDescent="0.25">
      <c r="A659" s="1"/>
      <c r="D659" s="5"/>
    </row>
    <row r="660" spans="1:4" x14ac:dyDescent="0.25">
      <c r="A660" s="1"/>
      <c r="D660" s="5"/>
    </row>
    <row r="661" spans="1:4" x14ac:dyDescent="0.25">
      <c r="A661" s="1"/>
      <c r="D661" s="5"/>
    </row>
    <row r="662" spans="1:4" x14ac:dyDescent="0.25">
      <c r="A662" s="1"/>
      <c r="D662" s="5"/>
    </row>
    <row r="663" spans="1:4" x14ac:dyDescent="0.25">
      <c r="A663" s="1"/>
      <c r="D663" s="5"/>
    </row>
    <row r="664" spans="1:4" x14ac:dyDescent="0.25">
      <c r="A664" s="1"/>
      <c r="D664" s="5"/>
    </row>
    <row r="665" spans="1:4" x14ac:dyDescent="0.25">
      <c r="A665" s="1"/>
      <c r="D665" s="5"/>
    </row>
    <row r="666" spans="1:4" x14ac:dyDescent="0.25">
      <c r="A666" s="1"/>
      <c r="D666" s="5"/>
    </row>
    <row r="667" spans="1:4" x14ac:dyDescent="0.25">
      <c r="A667" s="1"/>
      <c r="D667" s="5"/>
    </row>
    <row r="668" spans="1:4" x14ac:dyDescent="0.25">
      <c r="A668" s="1"/>
      <c r="D668" s="5"/>
    </row>
    <row r="669" spans="1:4" x14ac:dyDescent="0.25">
      <c r="A669" s="1"/>
      <c r="D669" s="5"/>
    </row>
    <row r="670" spans="1:4" x14ac:dyDescent="0.25">
      <c r="A670" s="1"/>
      <c r="D670" s="5"/>
    </row>
    <row r="671" spans="1:4" x14ac:dyDescent="0.25">
      <c r="A671" s="1"/>
      <c r="D671" s="5"/>
    </row>
    <row r="672" spans="1:4" x14ac:dyDescent="0.25">
      <c r="A672" s="1"/>
      <c r="D672" s="5"/>
    </row>
    <row r="673" spans="1:4" x14ac:dyDescent="0.25">
      <c r="A673" s="1"/>
      <c r="D673" s="5"/>
    </row>
    <row r="674" spans="1:4" x14ac:dyDescent="0.25">
      <c r="A674" s="1"/>
      <c r="D674" s="5"/>
    </row>
    <row r="675" spans="1:4" x14ac:dyDescent="0.25">
      <c r="A675" s="1"/>
      <c r="D675" s="5"/>
    </row>
    <row r="676" spans="1:4" x14ac:dyDescent="0.25">
      <c r="A676" s="1"/>
      <c r="D676" s="5"/>
    </row>
    <row r="677" spans="1:4" x14ac:dyDescent="0.25">
      <c r="A677" s="1"/>
      <c r="D677" s="5"/>
    </row>
    <row r="678" spans="1:4" x14ac:dyDescent="0.25">
      <c r="A678" s="1"/>
      <c r="D678" s="5"/>
    </row>
    <row r="679" spans="1:4" x14ac:dyDescent="0.25">
      <c r="A679" s="1"/>
      <c r="D679" s="5"/>
    </row>
    <row r="680" spans="1:4" x14ac:dyDescent="0.25">
      <c r="A680" s="1"/>
      <c r="D680" s="5"/>
    </row>
    <row r="681" spans="1:4" x14ac:dyDescent="0.25">
      <c r="A681" s="1"/>
      <c r="D681" s="5"/>
    </row>
    <row r="682" spans="1:4" x14ac:dyDescent="0.25">
      <c r="A682" s="1"/>
      <c r="D682" s="5"/>
    </row>
    <row r="683" spans="1:4" x14ac:dyDescent="0.25">
      <c r="A683" s="1"/>
      <c r="D683" s="5"/>
    </row>
    <row r="684" spans="1:4" x14ac:dyDescent="0.25">
      <c r="A684" s="1"/>
      <c r="D684" s="5"/>
    </row>
    <row r="685" spans="1:4" x14ac:dyDescent="0.25">
      <c r="A685" s="1"/>
      <c r="D685" s="5"/>
    </row>
    <row r="686" spans="1:4" x14ac:dyDescent="0.25">
      <c r="A686" s="1"/>
      <c r="D686" s="5"/>
    </row>
    <row r="687" spans="1:4" x14ac:dyDescent="0.25">
      <c r="A687" s="1"/>
      <c r="D687" s="5"/>
    </row>
    <row r="688" spans="1:4" x14ac:dyDescent="0.25">
      <c r="A688" s="1"/>
      <c r="D688" s="5"/>
    </row>
    <row r="689" spans="1:4" x14ac:dyDescent="0.25">
      <c r="A689" s="1"/>
      <c r="D689" s="5"/>
    </row>
    <row r="690" spans="1:4" x14ac:dyDescent="0.25">
      <c r="A690" s="1"/>
      <c r="D690" s="5"/>
    </row>
    <row r="691" spans="1:4" x14ac:dyDescent="0.25">
      <c r="A691" s="1"/>
      <c r="D691" s="5"/>
    </row>
    <row r="692" spans="1:4" x14ac:dyDescent="0.25">
      <c r="A692" s="1"/>
      <c r="D692" s="5"/>
    </row>
    <row r="693" spans="1:4" x14ac:dyDescent="0.25">
      <c r="A693" s="1"/>
      <c r="D693" s="5"/>
    </row>
    <row r="694" spans="1:4" x14ac:dyDescent="0.25">
      <c r="A694" s="1"/>
      <c r="D694" s="5"/>
    </row>
    <row r="695" spans="1:4" x14ac:dyDescent="0.25">
      <c r="A695" s="1"/>
      <c r="D695" s="5"/>
    </row>
    <row r="696" spans="1:4" x14ac:dyDescent="0.25">
      <c r="A696" s="1"/>
      <c r="D696" s="5"/>
    </row>
    <row r="697" spans="1:4" x14ac:dyDescent="0.25">
      <c r="A697" s="1"/>
      <c r="D697" s="5"/>
    </row>
    <row r="698" spans="1:4" x14ac:dyDescent="0.25">
      <c r="A698" s="1"/>
      <c r="D698" s="5"/>
    </row>
    <row r="699" spans="1:4" x14ac:dyDescent="0.25">
      <c r="A699" s="1"/>
      <c r="D699" s="5"/>
    </row>
    <row r="700" spans="1:4" x14ac:dyDescent="0.25">
      <c r="A700" s="1"/>
      <c r="D700" s="5"/>
    </row>
    <row r="701" spans="1:4" x14ac:dyDescent="0.25">
      <c r="A701" s="1"/>
      <c r="D701" s="5"/>
    </row>
    <row r="702" spans="1:4" x14ac:dyDescent="0.25">
      <c r="A702" s="1"/>
      <c r="D702" s="5"/>
    </row>
    <row r="703" spans="1:4" x14ac:dyDescent="0.25">
      <c r="A703" s="1"/>
      <c r="D703" s="5"/>
    </row>
    <row r="704" spans="1:4" x14ac:dyDescent="0.25">
      <c r="A704" s="1"/>
      <c r="D704" s="5"/>
    </row>
    <row r="705" spans="1:4" x14ac:dyDescent="0.25">
      <c r="A705" s="1"/>
      <c r="D705" s="5"/>
    </row>
    <row r="706" spans="1:4" x14ac:dyDescent="0.25">
      <c r="A706" s="1"/>
      <c r="D706" s="5"/>
    </row>
    <row r="707" spans="1:4" x14ac:dyDescent="0.25">
      <c r="A707" s="1"/>
      <c r="D707" s="5"/>
    </row>
    <row r="708" spans="1:4" x14ac:dyDescent="0.25">
      <c r="A708" s="1"/>
      <c r="D708" s="5"/>
    </row>
    <row r="709" spans="1:4" x14ac:dyDescent="0.25">
      <c r="A709" s="1"/>
      <c r="D709" s="5"/>
    </row>
    <row r="710" spans="1:4" x14ac:dyDescent="0.25">
      <c r="A710" s="1"/>
      <c r="D710" s="5"/>
    </row>
    <row r="711" spans="1:4" x14ac:dyDescent="0.25">
      <c r="A711" s="1"/>
      <c r="D711" s="5"/>
    </row>
    <row r="712" spans="1:4" x14ac:dyDescent="0.25">
      <c r="A712" s="1"/>
      <c r="D712" s="5"/>
    </row>
    <row r="713" spans="1:4" x14ac:dyDescent="0.25">
      <c r="A713" s="1"/>
      <c r="D713" s="5"/>
    </row>
    <row r="714" spans="1:4" x14ac:dyDescent="0.25">
      <c r="A714" s="1"/>
      <c r="D714" s="5"/>
    </row>
    <row r="715" spans="1:4" x14ac:dyDescent="0.25">
      <c r="A715" s="1"/>
      <c r="D715" s="5"/>
    </row>
    <row r="716" spans="1:4" x14ac:dyDescent="0.25">
      <c r="A716" s="1"/>
      <c r="D716" s="5"/>
    </row>
    <row r="717" spans="1:4" x14ac:dyDescent="0.25">
      <c r="A717" s="1"/>
      <c r="D717" s="5"/>
    </row>
    <row r="718" spans="1:4" x14ac:dyDescent="0.25">
      <c r="A718" s="1"/>
      <c r="D718" s="5"/>
    </row>
    <row r="719" spans="1:4" x14ac:dyDescent="0.25">
      <c r="A719" s="1"/>
      <c r="D719" s="5"/>
    </row>
    <row r="720" spans="1:4" x14ac:dyDescent="0.25">
      <c r="A720" s="1"/>
      <c r="D720" s="5"/>
    </row>
    <row r="721" spans="1:4" x14ac:dyDescent="0.25">
      <c r="A721" s="1"/>
      <c r="D721" s="5"/>
    </row>
    <row r="722" spans="1:4" x14ac:dyDescent="0.25">
      <c r="A722" s="1"/>
      <c r="D722" s="5"/>
    </row>
    <row r="723" spans="1:4" x14ac:dyDescent="0.25">
      <c r="A723" s="1"/>
      <c r="D723" s="5"/>
    </row>
    <row r="724" spans="1:4" x14ac:dyDescent="0.25">
      <c r="A724" s="1"/>
      <c r="D724" s="5"/>
    </row>
    <row r="725" spans="1:4" x14ac:dyDescent="0.25">
      <c r="A725" s="1"/>
      <c r="D725" s="5"/>
    </row>
    <row r="726" spans="1:4" x14ac:dyDescent="0.25">
      <c r="A726" s="1"/>
      <c r="D726" s="5"/>
    </row>
    <row r="727" spans="1:4" x14ac:dyDescent="0.25">
      <c r="A727" s="1"/>
      <c r="D727" s="5"/>
    </row>
    <row r="728" spans="1:4" x14ac:dyDescent="0.25">
      <c r="A728" s="1"/>
      <c r="D728" s="5"/>
    </row>
    <row r="729" spans="1:4" x14ac:dyDescent="0.25">
      <c r="A729" s="1"/>
      <c r="D729" s="5"/>
    </row>
    <row r="730" spans="1:4" x14ac:dyDescent="0.25">
      <c r="A730" s="1"/>
      <c r="D730" s="5"/>
    </row>
    <row r="731" spans="1:4" x14ac:dyDescent="0.25">
      <c r="A731" s="1"/>
      <c r="D731" s="5"/>
    </row>
    <row r="732" spans="1:4" x14ac:dyDescent="0.25">
      <c r="A732" s="1"/>
      <c r="D732" s="5"/>
    </row>
    <row r="733" spans="1:4" x14ac:dyDescent="0.25">
      <c r="A733" s="1"/>
      <c r="D733" s="5"/>
    </row>
    <row r="734" spans="1:4" x14ac:dyDescent="0.25">
      <c r="A734" s="1"/>
      <c r="D734" s="5"/>
    </row>
    <row r="735" spans="1:4" x14ac:dyDescent="0.25">
      <c r="A735" s="1"/>
      <c r="D735" s="5"/>
    </row>
    <row r="736" spans="1:4" x14ac:dyDescent="0.25">
      <c r="A736" s="1"/>
      <c r="D736" s="5"/>
    </row>
    <row r="737" spans="1:4" x14ac:dyDescent="0.25">
      <c r="A737" s="1"/>
      <c r="D737" s="5"/>
    </row>
    <row r="738" spans="1:4" x14ac:dyDescent="0.25">
      <c r="A738" s="1"/>
      <c r="D738" s="5"/>
    </row>
    <row r="739" spans="1:4" x14ac:dyDescent="0.25">
      <c r="A739" s="1"/>
      <c r="D739" s="5"/>
    </row>
    <row r="740" spans="1:4" x14ac:dyDescent="0.25">
      <c r="A740" s="1"/>
      <c r="D740" s="5"/>
    </row>
    <row r="741" spans="1:4" x14ac:dyDescent="0.25">
      <c r="A741" s="1"/>
      <c r="D741" s="5"/>
    </row>
    <row r="742" spans="1:4" x14ac:dyDescent="0.25">
      <c r="A742" s="1"/>
      <c r="D742" s="5"/>
    </row>
    <row r="743" spans="1:4" x14ac:dyDescent="0.25">
      <c r="A743" s="1"/>
      <c r="D743" s="5"/>
    </row>
    <row r="744" spans="1:4" x14ac:dyDescent="0.25">
      <c r="A744" s="1"/>
      <c r="D744" s="5"/>
    </row>
    <row r="745" spans="1:4" x14ac:dyDescent="0.25">
      <c r="A745" s="1"/>
      <c r="D745" s="5"/>
    </row>
    <row r="746" spans="1:4" x14ac:dyDescent="0.25">
      <c r="A746" s="1"/>
      <c r="D746" s="5"/>
    </row>
    <row r="747" spans="1:4" x14ac:dyDescent="0.25">
      <c r="A747" s="1"/>
      <c r="D747" s="5"/>
    </row>
    <row r="748" spans="1:4" x14ac:dyDescent="0.25">
      <c r="A748" s="1"/>
      <c r="D748" s="5"/>
    </row>
    <row r="749" spans="1:4" x14ac:dyDescent="0.25">
      <c r="A749" s="1"/>
      <c r="D749" s="5"/>
    </row>
    <row r="750" spans="1:4" x14ac:dyDescent="0.25">
      <c r="A750" s="1"/>
      <c r="D750" s="5"/>
    </row>
    <row r="751" spans="1:4" x14ac:dyDescent="0.25">
      <c r="A751" s="1"/>
      <c r="D751" s="5"/>
    </row>
    <row r="752" spans="1:4" x14ac:dyDescent="0.25">
      <c r="A752" s="1"/>
      <c r="D752" s="5"/>
    </row>
    <row r="753" spans="1:4" x14ac:dyDescent="0.25">
      <c r="A753" s="1"/>
      <c r="D753" s="5"/>
    </row>
    <row r="754" spans="1:4" x14ac:dyDescent="0.25">
      <c r="A754" s="1"/>
      <c r="D754" s="5"/>
    </row>
    <row r="755" spans="1:4" x14ac:dyDescent="0.25">
      <c r="A755" s="1"/>
      <c r="D755" s="5"/>
    </row>
    <row r="756" spans="1:4" x14ac:dyDescent="0.25">
      <c r="A756" s="1"/>
      <c r="D756" s="5"/>
    </row>
    <row r="757" spans="1:4" x14ac:dyDescent="0.25">
      <c r="A757" s="1"/>
      <c r="D757" s="5"/>
    </row>
    <row r="758" spans="1:4" x14ac:dyDescent="0.25">
      <c r="A758" s="1"/>
      <c r="D758" s="5"/>
    </row>
    <row r="759" spans="1:4" x14ac:dyDescent="0.25">
      <c r="A759" s="1"/>
      <c r="D759" s="5"/>
    </row>
    <row r="760" spans="1:4" x14ac:dyDescent="0.25">
      <c r="A760" s="1"/>
      <c r="D760" s="5"/>
    </row>
    <row r="761" spans="1:4" x14ac:dyDescent="0.25">
      <c r="A761" s="1"/>
      <c r="D761" s="5"/>
    </row>
    <row r="762" spans="1:4" x14ac:dyDescent="0.25">
      <c r="A762" s="1"/>
      <c r="D762" s="5"/>
    </row>
    <row r="763" spans="1:4" x14ac:dyDescent="0.25">
      <c r="A763" s="1"/>
      <c r="D763" s="5"/>
    </row>
    <row r="764" spans="1:4" x14ac:dyDescent="0.25">
      <c r="A764" s="1"/>
      <c r="D764" s="5"/>
    </row>
    <row r="765" spans="1:4" x14ac:dyDescent="0.25">
      <c r="A765" s="1"/>
      <c r="D765" s="5"/>
    </row>
    <row r="766" spans="1:4" x14ac:dyDescent="0.25">
      <c r="A766" s="1"/>
      <c r="D766" s="5"/>
    </row>
    <row r="767" spans="1:4" x14ac:dyDescent="0.25">
      <c r="A767" s="1"/>
      <c r="D767" s="5"/>
    </row>
    <row r="768" spans="1:4" x14ac:dyDescent="0.25">
      <c r="A768" s="1"/>
      <c r="D768" s="5"/>
    </row>
    <row r="769" spans="1:4" x14ac:dyDescent="0.25">
      <c r="A769" s="1"/>
      <c r="D769" s="5"/>
    </row>
    <row r="770" spans="1:4" x14ac:dyDescent="0.25">
      <c r="A770" s="1"/>
      <c r="D770" s="5"/>
    </row>
    <row r="771" spans="1:4" x14ac:dyDescent="0.25">
      <c r="A771" s="1"/>
      <c r="D771" s="5"/>
    </row>
    <row r="772" spans="1:4" x14ac:dyDescent="0.25">
      <c r="A772" s="1"/>
      <c r="D772" s="5"/>
    </row>
    <row r="773" spans="1:4" x14ac:dyDescent="0.25">
      <c r="A773" s="1"/>
      <c r="D773" s="5"/>
    </row>
    <row r="774" spans="1:4" x14ac:dyDescent="0.25">
      <c r="A774" s="1"/>
      <c r="D774" s="5"/>
    </row>
    <row r="775" spans="1:4" x14ac:dyDescent="0.25">
      <c r="A775" s="1"/>
      <c r="D775" s="5"/>
    </row>
    <row r="776" spans="1:4" x14ac:dyDescent="0.25">
      <c r="A776" s="1"/>
      <c r="D776" s="5"/>
    </row>
    <row r="777" spans="1:4" x14ac:dyDescent="0.25">
      <c r="A777" s="1"/>
      <c r="D777" s="5"/>
    </row>
    <row r="778" spans="1:4" x14ac:dyDescent="0.25">
      <c r="A778" s="1"/>
      <c r="D778" s="5"/>
    </row>
    <row r="779" spans="1:4" x14ac:dyDescent="0.25">
      <c r="A779" s="1"/>
      <c r="D779" s="5"/>
    </row>
    <row r="780" spans="1:4" x14ac:dyDescent="0.25">
      <c r="A780" s="1"/>
      <c r="D780" s="5"/>
    </row>
    <row r="781" spans="1:4" x14ac:dyDescent="0.25">
      <c r="A781" s="1"/>
      <c r="D781" s="5"/>
    </row>
    <row r="782" spans="1:4" x14ac:dyDescent="0.25">
      <c r="A782" s="1"/>
      <c r="D782" s="5"/>
    </row>
    <row r="783" spans="1:4" x14ac:dyDescent="0.25">
      <c r="A783" s="1"/>
      <c r="D783" s="5"/>
    </row>
    <row r="784" spans="1:4" x14ac:dyDescent="0.25">
      <c r="A784" s="1"/>
      <c r="D784" s="5"/>
    </row>
    <row r="785" spans="1:4" x14ac:dyDescent="0.25">
      <c r="A785" s="1"/>
      <c r="D785" s="5"/>
    </row>
    <row r="786" spans="1:4" x14ac:dyDescent="0.25">
      <c r="A786" s="1"/>
      <c r="D786" s="5"/>
    </row>
    <row r="787" spans="1:4" x14ac:dyDescent="0.25">
      <c r="A787" s="1"/>
      <c r="D787" s="5"/>
    </row>
    <row r="788" spans="1:4" x14ac:dyDescent="0.25">
      <c r="A788" s="1"/>
      <c r="D788" s="5"/>
    </row>
    <row r="789" spans="1:4" x14ac:dyDescent="0.25">
      <c r="A789" s="1"/>
      <c r="D789" s="5"/>
    </row>
    <row r="790" spans="1:4" x14ac:dyDescent="0.25">
      <c r="A790" s="1"/>
      <c r="D790" s="5"/>
    </row>
    <row r="791" spans="1:4" x14ac:dyDescent="0.25">
      <c r="A791" s="1"/>
      <c r="D791" s="5"/>
    </row>
    <row r="792" spans="1:4" x14ac:dyDescent="0.25">
      <c r="A792" s="1"/>
      <c r="D792" s="5"/>
    </row>
    <row r="793" spans="1:4" x14ac:dyDescent="0.25">
      <c r="A793" s="1"/>
      <c r="D793" s="5"/>
    </row>
    <row r="794" spans="1:4" x14ac:dyDescent="0.25">
      <c r="A794" s="1"/>
      <c r="D794" s="5"/>
    </row>
    <row r="795" spans="1:4" x14ac:dyDescent="0.25">
      <c r="A795" s="1"/>
      <c r="D795" s="5"/>
    </row>
    <row r="796" spans="1:4" x14ac:dyDescent="0.25">
      <c r="A796" s="1"/>
      <c r="D796" s="5"/>
    </row>
    <row r="797" spans="1:4" x14ac:dyDescent="0.25">
      <c r="A797" s="1"/>
      <c r="D797" s="5"/>
    </row>
    <row r="798" spans="1:4" x14ac:dyDescent="0.25">
      <c r="A798" s="1"/>
      <c r="D798" s="5"/>
    </row>
    <row r="799" spans="1:4" x14ac:dyDescent="0.25">
      <c r="A799" s="1"/>
      <c r="D799" s="5"/>
    </row>
    <row r="800" spans="1:4" x14ac:dyDescent="0.25">
      <c r="A800" s="1"/>
      <c r="D800" s="5"/>
    </row>
    <row r="801" spans="1:4" x14ac:dyDescent="0.25">
      <c r="A801" s="1"/>
      <c r="D801" s="5"/>
    </row>
    <row r="802" spans="1:4" x14ac:dyDescent="0.25">
      <c r="A802" s="1"/>
      <c r="D802" s="5"/>
    </row>
    <row r="803" spans="1:4" x14ac:dyDescent="0.25">
      <c r="A803" s="1"/>
      <c r="D803" s="5"/>
    </row>
    <row r="804" spans="1:4" x14ac:dyDescent="0.25">
      <c r="A804" s="1"/>
      <c r="D804" s="5"/>
    </row>
    <row r="805" spans="1:4" x14ac:dyDescent="0.25">
      <c r="A805" s="1"/>
      <c r="D805" s="5"/>
    </row>
    <row r="806" spans="1:4" x14ac:dyDescent="0.25">
      <c r="A806" s="1"/>
      <c r="D806" s="5"/>
    </row>
    <row r="807" spans="1:4" x14ac:dyDescent="0.25">
      <c r="A807" s="1"/>
      <c r="D807" s="5"/>
    </row>
    <row r="808" spans="1:4" x14ac:dyDescent="0.25">
      <c r="A808" s="1"/>
      <c r="D808" s="5"/>
    </row>
    <row r="809" spans="1:4" x14ac:dyDescent="0.25">
      <c r="A809" s="1"/>
      <c r="D809" s="5"/>
    </row>
    <row r="810" spans="1:4" x14ac:dyDescent="0.25">
      <c r="A810" s="1"/>
      <c r="D810" s="5"/>
    </row>
    <row r="811" spans="1:4" x14ac:dyDescent="0.25">
      <c r="A811" s="1"/>
      <c r="D811" s="5"/>
    </row>
    <row r="812" spans="1:4" x14ac:dyDescent="0.25">
      <c r="A812" s="1"/>
      <c r="D812" s="5"/>
    </row>
    <row r="813" spans="1:4" x14ac:dyDescent="0.25">
      <c r="A813" s="1"/>
      <c r="D813" s="5"/>
    </row>
    <row r="814" spans="1:4" x14ac:dyDescent="0.25">
      <c r="A814" s="1"/>
      <c r="D814" s="5"/>
    </row>
    <row r="815" spans="1:4" x14ac:dyDescent="0.25">
      <c r="A815" s="1"/>
      <c r="D815" s="5"/>
    </row>
    <row r="816" spans="1:4" x14ac:dyDescent="0.25">
      <c r="A816" s="1"/>
      <c r="D816" s="5"/>
    </row>
    <row r="817" spans="1:4" x14ac:dyDescent="0.25">
      <c r="A817" s="1"/>
      <c r="D817" s="5"/>
    </row>
    <row r="818" spans="1:4" x14ac:dyDescent="0.25">
      <c r="A818" s="1"/>
      <c r="D818" s="5"/>
    </row>
    <row r="819" spans="1:4" x14ac:dyDescent="0.25">
      <c r="A819" s="1"/>
      <c r="D819" s="5"/>
    </row>
    <row r="820" spans="1:4" x14ac:dyDescent="0.25">
      <c r="A820" s="1"/>
      <c r="D820" s="5"/>
    </row>
    <row r="821" spans="1:4" x14ac:dyDescent="0.25">
      <c r="A821" s="1"/>
      <c r="D821" s="5"/>
    </row>
    <row r="822" spans="1:4" x14ac:dyDescent="0.25">
      <c r="A822" s="1"/>
      <c r="D822" s="5"/>
    </row>
    <row r="823" spans="1:4" x14ac:dyDescent="0.25">
      <c r="A823" s="1"/>
      <c r="D823" s="5"/>
    </row>
    <row r="824" spans="1:4" x14ac:dyDescent="0.25">
      <c r="A824" s="1"/>
      <c r="D824" s="5"/>
    </row>
    <row r="825" spans="1:4" x14ac:dyDescent="0.25">
      <c r="A825" s="1"/>
      <c r="D825" s="5"/>
    </row>
    <row r="826" spans="1:4" x14ac:dyDescent="0.25">
      <c r="A826" s="1"/>
      <c r="D826" s="5"/>
    </row>
    <row r="827" spans="1:4" x14ac:dyDescent="0.25">
      <c r="A827" s="1"/>
      <c r="D827" s="5"/>
    </row>
    <row r="828" spans="1:4" x14ac:dyDescent="0.25">
      <c r="A828" s="1"/>
      <c r="D828" s="5"/>
    </row>
    <row r="829" spans="1:4" x14ac:dyDescent="0.25">
      <c r="A829" s="1"/>
      <c r="D829" s="5"/>
    </row>
    <row r="830" spans="1:4" x14ac:dyDescent="0.25">
      <c r="A830" s="1"/>
      <c r="D830" s="5"/>
    </row>
    <row r="831" spans="1:4" ht="15.75" thickBot="1" x14ac:dyDescent="0.3">
      <c r="A831" s="2"/>
      <c r="B831" s="3"/>
      <c r="C831" s="10"/>
      <c r="D831" s="6"/>
    </row>
  </sheetData>
  <mergeCells count="2">
    <mergeCell ref="A1:B1"/>
    <mergeCell ref="A2:D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840"/>
  <sheetViews>
    <sheetView workbookViewId="0">
      <selection activeCell="A170" sqref="A170"/>
    </sheetView>
  </sheetViews>
  <sheetFormatPr baseColWidth="10" defaultRowHeight="15" x14ac:dyDescent="0.25"/>
  <cols>
    <col min="1" max="1" width="65.28515625" customWidth="1"/>
    <col min="2" max="2" width="73.5703125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595</v>
      </c>
      <c r="B1" s="32"/>
      <c r="C1" s="8"/>
      <c r="D1" s="4"/>
    </row>
    <row r="2" spans="1:4" ht="31.15" customHeight="1" thickBot="1" x14ac:dyDescent="0.3">
      <c r="A2" s="33" t="s">
        <v>0</v>
      </c>
      <c r="B2" s="34"/>
      <c r="C2" s="34"/>
      <c r="D2" s="35"/>
    </row>
    <row r="3" spans="1:4" ht="21" customHeight="1" thickBot="1" x14ac:dyDescent="0.3">
      <c r="A3" s="16" t="s">
        <v>1</v>
      </c>
      <c r="B3" s="17" t="s">
        <v>2</v>
      </c>
      <c r="C3" s="13" t="s">
        <v>3</v>
      </c>
      <c r="D3" s="14" t="s">
        <v>4</v>
      </c>
    </row>
    <row r="4" spans="1:4" x14ac:dyDescent="0.25">
      <c r="A4" s="1" t="s">
        <v>215</v>
      </c>
      <c r="B4" t="s">
        <v>216</v>
      </c>
      <c r="C4" s="9">
        <v>42755</v>
      </c>
      <c r="D4" s="5">
        <v>12155.62</v>
      </c>
    </row>
    <row r="5" spans="1:4" x14ac:dyDescent="0.25">
      <c r="A5" s="1" t="s">
        <v>15</v>
      </c>
      <c r="B5" t="s">
        <v>244</v>
      </c>
      <c r="C5" s="9">
        <v>42758</v>
      </c>
      <c r="D5" s="5">
        <v>1055.1600000000001</v>
      </c>
    </row>
    <row r="6" spans="1:4" x14ac:dyDescent="0.25">
      <c r="A6" s="1" t="s">
        <v>16</v>
      </c>
      <c r="B6" t="s">
        <v>17</v>
      </c>
      <c r="C6" s="9">
        <v>42758</v>
      </c>
      <c r="D6" s="5">
        <v>85.24</v>
      </c>
    </row>
    <row r="7" spans="1:4" x14ac:dyDescent="0.25">
      <c r="A7" s="1" t="s">
        <v>18</v>
      </c>
      <c r="B7" t="s">
        <v>245</v>
      </c>
      <c r="C7" s="9">
        <v>42758</v>
      </c>
      <c r="D7" s="5">
        <v>930.45</v>
      </c>
    </row>
    <row r="8" spans="1:4" x14ac:dyDescent="0.25">
      <c r="A8" s="1" t="s">
        <v>220</v>
      </c>
      <c r="B8" t="s">
        <v>246</v>
      </c>
      <c r="C8" s="9">
        <v>42758</v>
      </c>
      <c r="D8" s="5">
        <v>404.83</v>
      </c>
    </row>
    <row r="9" spans="1:4" x14ac:dyDescent="0.25">
      <c r="A9" s="1" t="s">
        <v>221</v>
      </c>
      <c r="B9" t="s">
        <v>247</v>
      </c>
      <c r="C9" s="9">
        <v>42758</v>
      </c>
      <c r="D9" s="5">
        <v>713.24</v>
      </c>
    </row>
    <row r="10" spans="1:4" x14ac:dyDescent="0.25">
      <c r="A10" s="1" t="s">
        <v>243</v>
      </c>
      <c r="B10" t="s">
        <v>248</v>
      </c>
      <c r="C10" s="9">
        <v>42758</v>
      </c>
      <c r="D10" s="5">
        <v>128.41999999999999</v>
      </c>
    </row>
    <row r="11" spans="1:4" x14ac:dyDescent="0.25">
      <c r="A11" s="1" t="s">
        <v>19</v>
      </c>
      <c r="B11" t="s">
        <v>20</v>
      </c>
      <c r="C11" s="9">
        <v>42758</v>
      </c>
      <c r="D11" s="5">
        <v>78.650000000000006</v>
      </c>
    </row>
    <row r="12" spans="1:4" x14ac:dyDescent="0.25">
      <c r="A12" s="1" t="s">
        <v>21</v>
      </c>
      <c r="B12" t="s">
        <v>22</v>
      </c>
      <c r="C12" s="9">
        <v>42758</v>
      </c>
      <c r="D12" s="5">
        <v>22.99</v>
      </c>
    </row>
    <row r="13" spans="1:4" x14ac:dyDescent="0.25">
      <c r="A13" s="1" t="s">
        <v>23</v>
      </c>
      <c r="B13" t="s">
        <v>24</v>
      </c>
      <c r="C13" s="9">
        <v>42758</v>
      </c>
      <c r="D13" s="5">
        <v>52.98</v>
      </c>
    </row>
    <row r="14" spans="1:4" x14ac:dyDescent="0.25">
      <c r="A14" s="1" t="s">
        <v>25</v>
      </c>
      <c r="B14" t="s">
        <v>26</v>
      </c>
      <c r="C14" s="9">
        <v>42758</v>
      </c>
      <c r="D14" s="5">
        <v>240.08</v>
      </c>
    </row>
    <row r="15" spans="1:4" x14ac:dyDescent="0.25">
      <c r="A15" s="1" t="s">
        <v>23</v>
      </c>
      <c r="B15" t="s">
        <v>27</v>
      </c>
      <c r="C15" s="9">
        <v>42758</v>
      </c>
      <c r="D15" s="5">
        <v>152.96</v>
      </c>
    </row>
    <row r="16" spans="1:4" x14ac:dyDescent="0.25">
      <c r="A16" s="1" t="s">
        <v>28</v>
      </c>
      <c r="B16" t="s">
        <v>29</v>
      </c>
      <c r="C16" s="9">
        <v>42758</v>
      </c>
      <c r="D16" s="5">
        <v>623.53</v>
      </c>
    </row>
    <row r="17" spans="1:4" x14ac:dyDescent="0.25">
      <c r="A17" s="1" t="s">
        <v>28</v>
      </c>
      <c r="B17" t="s">
        <v>30</v>
      </c>
      <c r="C17" s="9">
        <v>42758</v>
      </c>
      <c r="D17" s="5">
        <v>1452</v>
      </c>
    </row>
    <row r="18" spans="1:4" x14ac:dyDescent="0.25">
      <c r="A18" s="1" t="s">
        <v>31</v>
      </c>
      <c r="B18" t="s">
        <v>32</v>
      </c>
      <c r="C18" s="9">
        <v>42758</v>
      </c>
      <c r="D18" s="5">
        <v>14.1</v>
      </c>
    </row>
    <row r="19" spans="1:4" x14ac:dyDescent="0.25">
      <c r="A19" s="1" t="s">
        <v>33</v>
      </c>
      <c r="B19" t="s">
        <v>34</v>
      </c>
      <c r="C19" s="9">
        <v>42758</v>
      </c>
      <c r="D19" s="5">
        <v>450.54</v>
      </c>
    </row>
    <row r="20" spans="1:4" x14ac:dyDescent="0.25">
      <c r="A20" s="1" t="s">
        <v>35</v>
      </c>
      <c r="B20" t="s">
        <v>36</v>
      </c>
      <c r="C20" s="9">
        <v>42758</v>
      </c>
      <c r="D20" s="5">
        <v>506.86</v>
      </c>
    </row>
    <row r="21" spans="1:4" x14ac:dyDescent="0.25">
      <c r="A21" s="1" t="s">
        <v>37</v>
      </c>
      <c r="B21" t="s">
        <v>38</v>
      </c>
      <c r="C21" s="9">
        <v>42758</v>
      </c>
      <c r="D21" s="5">
        <v>66.2</v>
      </c>
    </row>
    <row r="22" spans="1:4" x14ac:dyDescent="0.25">
      <c r="A22" s="1" t="s">
        <v>222</v>
      </c>
      <c r="B22" t="s">
        <v>249</v>
      </c>
      <c r="C22" s="9">
        <v>42758</v>
      </c>
      <c r="D22" s="5">
        <v>438.5</v>
      </c>
    </row>
    <row r="23" spans="1:4" x14ac:dyDescent="0.25">
      <c r="A23" s="1" t="s">
        <v>243</v>
      </c>
      <c r="B23" t="s">
        <v>250</v>
      </c>
      <c r="C23" s="9">
        <v>42758</v>
      </c>
      <c r="D23" s="5">
        <v>145.69</v>
      </c>
    </row>
    <row r="24" spans="1:4" x14ac:dyDescent="0.25">
      <c r="A24" s="1" t="s">
        <v>205</v>
      </c>
      <c r="B24" t="s">
        <v>202</v>
      </c>
      <c r="C24" s="9">
        <v>42765</v>
      </c>
      <c r="D24" s="5">
        <v>3667.95</v>
      </c>
    </row>
    <row r="25" spans="1:4" x14ac:dyDescent="0.25">
      <c r="A25" s="1" t="s">
        <v>205</v>
      </c>
      <c r="B25" t="s">
        <v>203</v>
      </c>
      <c r="C25" s="9">
        <v>42765</v>
      </c>
      <c r="D25" s="5">
        <v>1159.1199999999999</v>
      </c>
    </row>
    <row r="26" spans="1:4" x14ac:dyDescent="0.25">
      <c r="A26" s="1" t="s">
        <v>204</v>
      </c>
      <c r="B26" t="s">
        <v>202</v>
      </c>
      <c r="C26" s="9">
        <v>42765</v>
      </c>
      <c r="D26" s="5">
        <f>16996.97-D24</f>
        <v>13329.02</v>
      </c>
    </row>
    <row r="27" spans="1:4" x14ac:dyDescent="0.25">
      <c r="A27" s="1" t="s">
        <v>204</v>
      </c>
      <c r="B27" t="s">
        <v>203</v>
      </c>
      <c r="C27" s="9">
        <v>42765</v>
      </c>
      <c r="D27" s="5">
        <f>3920.82-D25</f>
        <v>2761.7000000000003</v>
      </c>
    </row>
    <row r="28" spans="1:4" x14ac:dyDescent="0.25">
      <c r="A28" s="1" t="s">
        <v>39</v>
      </c>
      <c r="B28" t="s">
        <v>40</v>
      </c>
      <c r="C28" s="9">
        <v>42772</v>
      </c>
      <c r="D28" s="5">
        <v>59.6</v>
      </c>
    </row>
    <row r="29" spans="1:4" x14ac:dyDescent="0.25">
      <c r="A29" s="1" t="s">
        <v>41</v>
      </c>
      <c r="B29" t="s">
        <v>42</v>
      </c>
      <c r="C29" s="9">
        <v>42772</v>
      </c>
      <c r="D29" s="5">
        <v>345.79</v>
      </c>
    </row>
    <row r="30" spans="1:4" x14ac:dyDescent="0.25">
      <c r="A30" s="1" t="s">
        <v>43</v>
      </c>
      <c r="B30" t="s">
        <v>44</v>
      </c>
      <c r="C30" s="9">
        <v>42772</v>
      </c>
      <c r="D30" s="5">
        <v>759.15</v>
      </c>
    </row>
    <row r="31" spans="1:4" x14ac:dyDescent="0.25">
      <c r="A31" s="1" t="s">
        <v>45</v>
      </c>
      <c r="B31" t="s">
        <v>46</v>
      </c>
      <c r="C31" s="9">
        <v>42772</v>
      </c>
      <c r="D31" s="5">
        <v>90</v>
      </c>
    </row>
    <row r="32" spans="1:4" x14ac:dyDescent="0.25">
      <c r="A32" s="1" t="s">
        <v>47</v>
      </c>
      <c r="B32" t="s">
        <v>48</v>
      </c>
      <c r="C32" s="9">
        <v>42772</v>
      </c>
      <c r="D32" s="5">
        <v>2235.66</v>
      </c>
    </row>
    <row r="33" spans="1:4" x14ac:dyDescent="0.25">
      <c r="A33" s="1" t="s">
        <v>49</v>
      </c>
      <c r="B33" t="s">
        <v>50</v>
      </c>
      <c r="C33" s="9">
        <v>42772</v>
      </c>
      <c r="D33" s="5">
        <v>43.17</v>
      </c>
    </row>
    <row r="34" spans="1:4" x14ac:dyDescent="0.25">
      <c r="A34" s="1" t="s">
        <v>51</v>
      </c>
      <c r="B34" t="s">
        <v>52</v>
      </c>
      <c r="C34" s="9">
        <v>42772</v>
      </c>
      <c r="D34" s="5">
        <v>60</v>
      </c>
    </row>
    <row r="35" spans="1:4" x14ac:dyDescent="0.25">
      <c r="A35" s="1" t="s">
        <v>53</v>
      </c>
      <c r="B35" t="s">
        <v>54</v>
      </c>
      <c r="C35" s="9">
        <v>42772</v>
      </c>
      <c r="D35" s="5">
        <v>19.8</v>
      </c>
    </row>
    <row r="36" spans="1:4" x14ac:dyDescent="0.25">
      <c r="A36" s="1" t="s">
        <v>16</v>
      </c>
      <c r="B36" t="s">
        <v>223</v>
      </c>
      <c r="C36" s="9">
        <v>42776</v>
      </c>
      <c r="D36" s="5">
        <v>81.99</v>
      </c>
    </row>
    <row r="37" spans="1:4" x14ac:dyDescent="0.25">
      <c r="A37" s="1" t="s">
        <v>55</v>
      </c>
      <c r="B37" t="s">
        <v>56</v>
      </c>
      <c r="C37" s="9">
        <v>42776</v>
      </c>
      <c r="D37" s="5">
        <v>187.55</v>
      </c>
    </row>
    <row r="38" spans="1:4" x14ac:dyDescent="0.25">
      <c r="A38" s="1" t="s">
        <v>55</v>
      </c>
      <c r="B38" t="s">
        <v>224</v>
      </c>
      <c r="C38" s="9">
        <v>42776</v>
      </c>
      <c r="D38" s="5">
        <v>1043.6400000000001</v>
      </c>
    </row>
    <row r="39" spans="1:4" x14ac:dyDescent="0.25">
      <c r="A39" s="1" t="s">
        <v>57</v>
      </c>
      <c r="B39" t="s">
        <v>58</v>
      </c>
      <c r="C39" s="9">
        <v>42776</v>
      </c>
      <c r="D39" s="5">
        <v>180</v>
      </c>
    </row>
    <row r="40" spans="1:4" x14ac:dyDescent="0.25">
      <c r="A40" s="1" t="s">
        <v>59</v>
      </c>
      <c r="B40" t="s">
        <v>60</v>
      </c>
      <c r="C40" s="9">
        <v>42776</v>
      </c>
      <c r="D40" s="5">
        <v>338.8</v>
      </c>
    </row>
    <row r="41" spans="1:4" x14ac:dyDescent="0.25">
      <c r="A41" s="1" t="s">
        <v>61</v>
      </c>
      <c r="B41" t="s">
        <v>62</v>
      </c>
      <c r="C41" s="9">
        <v>42776</v>
      </c>
      <c r="D41" s="5">
        <v>2822.6</v>
      </c>
    </row>
    <row r="42" spans="1:4" x14ac:dyDescent="0.25">
      <c r="A42" s="1" t="s">
        <v>63</v>
      </c>
      <c r="B42" t="s">
        <v>64</v>
      </c>
      <c r="C42" s="9">
        <v>42776</v>
      </c>
      <c r="D42" s="5">
        <v>1120.19</v>
      </c>
    </row>
    <row r="43" spans="1:4" x14ac:dyDescent="0.25">
      <c r="A43" s="1" t="s">
        <v>65</v>
      </c>
      <c r="B43" t="s">
        <v>66</v>
      </c>
      <c r="C43" s="9">
        <v>42776</v>
      </c>
      <c r="D43" s="5">
        <v>26.62</v>
      </c>
    </row>
    <row r="44" spans="1:4" x14ac:dyDescent="0.25">
      <c r="A44" s="1" t="s">
        <v>67</v>
      </c>
      <c r="B44" t="s">
        <v>68</v>
      </c>
      <c r="C44" s="9">
        <v>42776</v>
      </c>
      <c r="D44" s="5">
        <v>16.899999999999999</v>
      </c>
    </row>
    <row r="45" spans="1:4" x14ac:dyDescent="0.25">
      <c r="A45" s="1" t="s">
        <v>69</v>
      </c>
      <c r="B45" t="s">
        <v>70</v>
      </c>
      <c r="C45" s="9">
        <v>42781</v>
      </c>
      <c r="D45" s="5">
        <v>22.22</v>
      </c>
    </row>
    <row r="46" spans="1:4" x14ac:dyDescent="0.25">
      <c r="A46" s="1" t="s">
        <v>71</v>
      </c>
      <c r="B46" t="s">
        <v>72</v>
      </c>
      <c r="C46" s="9">
        <v>42786</v>
      </c>
      <c r="D46" s="5">
        <v>386.45</v>
      </c>
    </row>
    <row r="47" spans="1:4" x14ac:dyDescent="0.25">
      <c r="A47" s="1" t="s">
        <v>73</v>
      </c>
      <c r="B47" t="s">
        <v>74</v>
      </c>
      <c r="C47" s="9">
        <v>42786</v>
      </c>
      <c r="D47" s="5">
        <v>2088.52</v>
      </c>
    </row>
    <row r="48" spans="1:4" x14ac:dyDescent="0.25">
      <c r="A48" s="1" t="s">
        <v>73</v>
      </c>
      <c r="B48" t="s">
        <v>225</v>
      </c>
      <c r="C48" s="9">
        <v>42786</v>
      </c>
      <c r="D48" s="5">
        <v>928.92</v>
      </c>
    </row>
    <row r="49" spans="1:4" x14ac:dyDescent="0.25">
      <c r="A49" s="1" t="s">
        <v>75</v>
      </c>
      <c r="B49" t="s">
        <v>76</v>
      </c>
      <c r="C49" s="9">
        <v>42786</v>
      </c>
      <c r="D49" s="5">
        <v>29.04</v>
      </c>
    </row>
    <row r="50" spans="1:4" x14ac:dyDescent="0.25">
      <c r="A50" s="1" t="s">
        <v>77</v>
      </c>
      <c r="B50" t="s">
        <v>78</v>
      </c>
      <c r="C50" s="9">
        <v>42786</v>
      </c>
      <c r="D50" s="5">
        <v>1694</v>
      </c>
    </row>
    <row r="51" spans="1:4" x14ac:dyDescent="0.25">
      <c r="A51" s="1" t="s">
        <v>79</v>
      </c>
      <c r="B51" t="s">
        <v>80</v>
      </c>
      <c r="C51" s="9">
        <v>42786</v>
      </c>
      <c r="D51" s="5">
        <v>24.2</v>
      </c>
    </row>
    <row r="52" spans="1:4" x14ac:dyDescent="0.25">
      <c r="A52" s="1" t="s">
        <v>88</v>
      </c>
      <c r="B52" t="s">
        <v>226</v>
      </c>
      <c r="C52" s="9">
        <v>42787</v>
      </c>
      <c r="D52" s="5">
        <v>564.25</v>
      </c>
    </row>
    <row r="53" spans="1:4" x14ac:dyDescent="0.25">
      <c r="A53" s="1" t="s">
        <v>81</v>
      </c>
      <c r="B53" t="s">
        <v>82</v>
      </c>
      <c r="C53" s="9">
        <v>42789</v>
      </c>
      <c r="D53" s="5">
        <v>177.87</v>
      </c>
    </row>
    <row r="54" spans="1:4" x14ac:dyDescent="0.25">
      <c r="A54" s="1" t="s">
        <v>83</v>
      </c>
      <c r="B54" t="s">
        <v>84</v>
      </c>
      <c r="C54" s="9">
        <v>42789</v>
      </c>
      <c r="D54" s="5">
        <v>726</v>
      </c>
    </row>
    <row r="55" spans="1:4" x14ac:dyDescent="0.25">
      <c r="A55" s="1" t="s">
        <v>85</v>
      </c>
      <c r="B55" t="s">
        <v>86</v>
      </c>
      <c r="C55" s="9">
        <v>42789</v>
      </c>
      <c r="D55" s="5">
        <v>708.21</v>
      </c>
    </row>
    <row r="56" spans="1:4" x14ac:dyDescent="0.25">
      <c r="A56" s="1" t="s">
        <v>43</v>
      </c>
      <c r="B56" t="s">
        <v>87</v>
      </c>
      <c r="C56" s="9">
        <v>42789</v>
      </c>
      <c r="D56" s="5">
        <v>60.62</v>
      </c>
    </row>
    <row r="57" spans="1:4" x14ac:dyDescent="0.25">
      <c r="A57" s="1" t="s">
        <v>88</v>
      </c>
      <c r="B57" t="s">
        <v>89</v>
      </c>
      <c r="C57" s="9">
        <v>42789</v>
      </c>
      <c r="D57" s="5">
        <v>175.41</v>
      </c>
    </row>
    <row r="58" spans="1:4" x14ac:dyDescent="0.25">
      <c r="A58" s="1" t="s">
        <v>90</v>
      </c>
      <c r="B58" t="s">
        <v>91</v>
      </c>
      <c r="C58" s="9">
        <v>42789</v>
      </c>
      <c r="D58" s="5">
        <v>288.04000000000002</v>
      </c>
    </row>
    <row r="59" spans="1:4" x14ac:dyDescent="0.25">
      <c r="A59" s="1" t="s">
        <v>92</v>
      </c>
      <c r="B59" t="s">
        <v>93</v>
      </c>
      <c r="C59" s="9">
        <v>42789</v>
      </c>
      <c r="D59" s="5">
        <v>1260.42</v>
      </c>
    </row>
    <row r="60" spans="1:4" x14ac:dyDescent="0.25">
      <c r="A60" s="1" t="s">
        <v>21</v>
      </c>
      <c r="B60" t="s">
        <v>94</v>
      </c>
      <c r="C60" s="9">
        <v>42789</v>
      </c>
      <c r="D60" s="5">
        <v>1445.95</v>
      </c>
    </row>
    <row r="61" spans="1:4" x14ac:dyDescent="0.25">
      <c r="A61" s="1" t="s">
        <v>59</v>
      </c>
      <c r="B61" t="s">
        <v>95</v>
      </c>
      <c r="C61" s="9">
        <v>42789</v>
      </c>
      <c r="D61" s="5">
        <v>1137.4000000000001</v>
      </c>
    </row>
    <row r="62" spans="1:4" x14ac:dyDescent="0.25">
      <c r="A62" s="1" t="s">
        <v>96</v>
      </c>
      <c r="B62" t="s">
        <v>97</v>
      </c>
      <c r="C62" s="9">
        <v>42789</v>
      </c>
      <c r="D62" s="5">
        <v>806.22</v>
      </c>
    </row>
    <row r="63" spans="1:4" x14ac:dyDescent="0.25">
      <c r="A63" s="1" t="s">
        <v>73</v>
      </c>
      <c r="B63" t="s">
        <v>98</v>
      </c>
      <c r="C63" s="9">
        <v>42789</v>
      </c>
      <c r="D63" s="5">
        <v>968</v>
      </c>
    </row>
    <row r="64" spans="1:4" x14ac:dyDescent="0.25">
      <c r="A64" s="1" t="s">
        <v>99</v>
      </c>
      <c r="B64" t="s">
        <v>100</v>
      </c>
      <c r="C64" s="9">
        <v>42789</v>
      </c>
      <c r="D64" s="5">
        <v>77.2</v>
      </c>
    </row>
    <row r="65" spans="1:4" x14ac:dyDescent="0.25">
      <c r="A65" s="1" t="s">
        <v>101</v>
      </c>
      <c r="B65" t="s">
        <v>102</v>
      </c>
      <c r="C65" s="9">
        <v>42789</v>
      </c>
      <c r="D65" s="5">
        <v>6727.47</v>
      </c>
    </row>
    <row r="66" spans="1:4" x14ac:dyDescent="0.25">
      <c r="A66" s="1" t="s">
        <v>101</v>
      </c>
      <c r="B66" t="s">
        <v>103</v>
      </c>
      <c r="C66" s="9">
        <v>42789</v>
      </c>
      <c r="D66" s="5">
        <v>191.07</v>
      </c>
    </row>
    <row r="67" spans="1:4" x14ac:dyDescent="0.25">
      <c r="A67" s="1" t="s">
        <v>41</v>
      </c>
      <c r="B67" t="s">
        <v>104</v>
      </c>
      <c r="C67" s="9">
        <v>42789</v>
      </c>
      <c r="D67" s="5">
        <v>347.75</v>
      </c>
    </row>
    <row r="68" spans="1:4" x14ac:dyDescent="0.25">
      <c r="A68" s="1" t="s">
        <v>18</v>
      </c>
      <c r="B68" t="s">
        <v>251</v>
      </c>
      <c r="C68" s="9">
        <v>42789</v>
      </c>
      <c r="D68" s="5">
        <v>215.38</v>
      </c>
    </row>
    <row r="69" spans="1:4" x14ac:dyDescent="0.25">
      <c r="A69" s="1" t="s">
        <v>18</v>
      </c>
      <c r="B69" t="s">
        <v>251</v>
      </c>
      <c r="C69" s="9">
        <v>42789</v>
      </c>
      <c r="D69" s="5">
        <v>215.38</v>
      </c>
    </row>
    <row r="70" spans="1:4" x14ac:dyDescent="0.25">
      <c r="A70" s="1" t="s">
        <v>205</v>
      </c>
      <c r="B70" t="s">
        <v>207</v>
      </c>
      <c r="C70" s="9">
        <v>42793</v>
      </c>
      <c r="D70" s="5">
        <v>3667.95</v>
      </c>
    </row>
    <row r="71" spans="1:4" x14ac:dyDescent="0.25">
      <c r="A71" s="1" t="s">
        <v>205</v>
      </c>
      <c r="B71" t="s">
        <v>206</v>
      </c>
      <c r="C71" s="9">
        <v>42793</v>
      </c>
      <c r="D71" s="5">
        <v>1159.1199999999999</v>
      </c>
    </row>
    <row r="72" spans="1:4" x14ac:dyDescent="0.25">
      <c r="A72" s="1" t="s">
        <v>204</v>
      </c>
      <c r="B72" t="s">
        <v>207</v>
      </c>
      <c r="C72" s="9">
        <v>42793</v>
      </c>
      <c r="D72" s="5">
        <f>19139.42-D70</f>
        <v>15471.469999999998</v>
      </c>
    </row>
    <row r="73" spans="1:4" x14ac:dyDescent="0.25">
      <c r="A73" s="1" t="s">
        <v>204</v>
      </c>
      <c r="B73" t="s">
        <v>206</v>
      </c>
      <c r="C73" s="9">
        <v>42793</v>
      </c>
      <c r="D73" s="5">
        <f>4241.94-D71</f>
        <v>3082.8199999999997</v>
      </c>
    </row>
    <row r="74" spans="1:4" x14ac:dyDescent="0.25">
      <c r="A74" s="1" t="s">
        <v>71</v>
      </c>
      <c r="B74" t="s">
        <v>105</v>
      </c>
      <c r="C74" s="9">
        <v>42797</v>
      </c>
      <c r="D74" s="5">
        <v>143.88</v>
      </c>
    </row>
    <row r="75" spans="1:4" x14ac:dyDescent="0.25">
      <c r="A75" s="1" t="s">
        <v>99</v>
      </c>
      <c r="B75" t="s">
        <v>100</v>
      </c>
      <c r="C75" s="9">
        <v>42797</v>
      </c>
      <c r="D75" s="5">
        <v>77.2</v>
      </c>
    </row>
    <row r="76" spans="1:4" x14ac:dyDescent="0.25">
      <c r="A76" s="1" t="s">
        <v>106</v>
      </c>
      <c r="B76" t="s">
        <v>107</v>
      </c>
      <c r="C76" s="9">
        <v>42797</v>
      </c>
      <c r="D76" s="5">
        <v>5922.86</v>
      </c>
    </row>
    <row r="77" spans="1:4" x14ac:dyDescent="0.25">
      <c r="A77" s="1" t="s">
        <v>28</v>
      </c>
      <c r="B77" t="s">
        <v>108</v>
      </c>
      <c r="C77" s="9">
        <v>42797</v>
      </c>
      <c r="D77" s="5">
        <v>197.35</v>
      </c>
    </row>
    <row r="78" spans="1:4" x14ac:dyDescent="0.25">
      <c r="A78" s="1" t="s">
        <v>28</v>
      </c>
      <c r="B78" t="s">
        <v>109</v>
      </c>
      <c r="C78" s="9">
        <v>42797</v>
      </c>
      <c r="D78" s="5">
        <v>719.95</v>
      </c>
    </row>
    <row r="79" spans="1:4" x14ac:dyDescent="0.25">
      <c r="A79" s="1" t="s">
        <v>16</v>
      </c>
      <c r="B79" t="s">
        <v>227</v>
      </c>
      <c r="C79" s="9">
        <v>42797</v>
      </c>
      <c r="D79" s="5">
        <v>109.47</v>
      </c>
    </row>
    <row r="80" spans="1:4" x14ac:dyDescent="0.25">
      <c r="A80" s="1" t="s">
        <v>110</v>
      </c>
      <c r="B80" t="s">
        <v>111</v>
      </c>
      <c r="C80" s="9">
        <v>42797</v>
      </c>
      <c r="D80" s="5">
        <v>12.08</v>
      </c>
    </row>
    <row r="81" spans="1:4" x14ac:dyDescent="0.25">
      <c r="A81" s="1" t="s">
        <v>110</v>
      </c>
      <c r="B81" t="s">
        <v>112</v>
      </c>
      <c r="C81" s="9">
        <v>42797</v>
      </c>
      <c r="D81" s="5">
        <v>12.29</v>
      </c>
    </row>
    <row r="82" spans="1:4" x14ac:dyDescent="0.25">
      <c r="A82" s="1" t="s">
        <v>113</v>
      </c>
      <c r="B82" t="s">
        <v>114</v>
      </c>
      <c r="C82" s="9">
        <v>42797</v>
      </c>
      <c r="D82" s="5">
        <v>48.78</v>
      </c>
    </row>
    <row r="83" spans="1:4" x14ac:dyDescent="0.25">
      <c r="A83" s="1" t="s">
        <v>113</v>
      </c>
      <c r="B83" t="s">
        <v>115</v>
      </c>
      <c r="C83" s="9">
        <v>42797</v>
      </c>
      <c r="D83" s="5">
        <v>5.16</v>
      </c>
    </row>
    <row r="84" spans="1:4" x14ac:dyDescent="0.25">
      <c r="A84" s="1" t="s">
        <v>113</v>
      </c>
      <c r="B84" t="s">
        <v>116</v>
      </c>
      <c r="C84" s="9">
        <v>42797</v>
      </c>
      <c r="D84" s="5">
        <v>9.9499999999999993</v>
      </c>
    </row>
    <row r="85" spans="1:4" x14ac:dyDescent="0.25">
      <c r="A85" s="1" t="s">
        <v>101</v>
      </c>
      <c r="B85" t="s">
        <v>117</v>
      </c>
      <c r="C85" s="9">
        <v>42797</v>
      </c>
      <c r="D85" s="5">
        <v>5404.98</v>
      </c>
    </row>
    <row r="86" spans="1:4" x14ac:dyDescent="0.25">
      <c r="A86" s="1" t="s">
        <v>118</v>
      </c>
      <c r="B86" t="s">
        <v>119</v>
      </c>
      <c r="C86" s="9">
        <v>42817</v>
      </c>
      <c r="D86" s="5">
        <v>114.95</v>
      </c>
    </row>
    <row r="87" spans="1:4" x14ac:dyDescent="0.25">
      <c r="A87" s="1" t="s">
        <v>92</v>
      </c>
      <c r="B87" t="s">
        <v>228</v>
      </c>
      <c r="C87" s="9">
        <v>42817</v>
      </c>
      <c r="D87" s="5">
        <v>1260.42</v>
      </c>
    </row>
    <row r="88" spans="1:4" x14ac:dyDescent="0.25">
      <c r="A88" s="1" t="s">
        <v>88</v>
      </c>
      <c r="B88" t="s">
        <v>120</v>
      </c>
      <c r="C88" s="9">
        <v>42817</v>
      </c>
      <c r="D88" s="5">
        <v>138.30000000000001</v>
      </c>
    </row>
    <row r="89" spans="1:4" x14ac:dyDescent="0.25">
      <c r="A89" s="1" t="s">
        <v>63</v>
      </c>
      <c r="B89" t="s">
        <v>121</v>
      </c>
      <c r="C89" s="9">
        <v>42824</v>
      </c>
      <c r="D89" s="5">
        <v>5990</v>
      </c>
    </row>
    <row r="90" spans="1:4" x14ac:dyDescent="0.25">
      <c r="A90" s="1" t="s">
        <v>21</v>
      </c>
      <c r="B90" t="s">
        <v>122</v>
      </c>
      <c r="C90" s="9">
        <v>42824</v>
      </c>
      <c r="D90" s="5">
        <v>147.52000000000001</v>
      </c>
    </row>
    <row r="91" spans="1:4" x14ac:dyDescent="0.25">
      <c r="A91" s="1" t="s">
        <v>123</v>
      </c>
      <c r="B91" t="s">
        <v>124</v>
      </c>
      <c r="C91" s="9">
        <v>42824</v>
      </c>
      <c r="D91" s="5">
        <v>871.2</v>
      </c>
    </row>
    <row r="92" spans="1:4" x14ac:dyDescent="0.25">
      <c r="A92" s="1" t="s">
        <v>28</v>
      </c>
      <c r="B92" t="s">
        <v>125</v>
      </c>
      <c r="C92" s="9">
        <v>42824</v>
      </c>
      <c r="D92" s="5">
        <v>10154.879999999999</v>
      </c>
    </row>
    <row r="93" spans="1:4" x14ac:dyDescent="0.25">
      <c r="A93" s="1" t="s">
        <v>88</v>
      </c>
      <c r="B93" t="s">
        <v>229</v>
      </c>
      <c r="C93" s="9">
        <v>42824</v>
      </c>
      <c r="D93" s="5">
        <v>263.68</v>
      </c>
    </row>
    <row r="94" spans="1:4" x14ac:dyDescent="0.25">
      <c r="A94" s="1" t="s">
        <v>28</v>
      </c>
      <c r="B94" t="s">
        <v>126</v>
      </c>
      <c r="C94" s="9">
        <v>42824</v>
      </c>
      <c r="D94" s="5">
        <v>1833.15</v>
      </c>
    </row>
    <row r="95" spans="1:4" x14ac:dyDescent="0.25">
      <c r="A95" s="1" t="s">
        <v>28</v>
      </c>
      <c r="B95" t="s">
        <v>127</v>
      </c>
      <c r="C95" s="9">
        <v>42824</v>
      </c>
      <c r="D95" s="5">
        <v>786.74</v>
      </c>
    </row>
    <row r="96" spans="1:4" x14ac:dyDescent="0.25">
      <c r="A96" s="1" t="s">
        <v>128</v>
      </c>
      <c r="B96" t="s">
        <v>129</v>
      </c>
      <c r="C96" s="9">
        <v>42824</v>
      </c>
      <c r="D96" s="5">
        <v>118.46</v>
      </c>
    </row>
    <row r="97" spans="1:4" x14ac:dyDescent="0.25">
      <c r="A97" s="1" t="s">
        <v>128</v>
      </c>
      <c r="B97" t="s">
        <v>130</v>
      </c>
      <c r="C97" s="9">
        <v>42824</v>
      </c>
      <c r="D97" s="5">
        <v>686.07</v>
      </c>
    </row>
    <row r="98" spans="1:4" x14ac:dyDescent="0.25">
      <c r="A98" s="1" t="s">
        <v>128</v>
      </c>
      <c r="B98" t="s">
        <v>131</v>
      </c>
      <c r="C98" s="9">
        <v>42824</v>
      </c>
      <c r="D98" s="5">
        <v>118.46</v>
      </c>
    </row>
    <row r="99" spans="1:4" x14ac:dyDescent="0.25">
      <c r="A99" s="1" t="s">
        <v>132</v>
      </c>
      <c r="B99" t="s">
        <v>133</v>
      </c>
      <c r="C99" s="9">
        <v>42824</v>
      </c>
      <c r="D99" s="5">
        <v>8.25</v>
      </c>
    </row>
    <row r="100" spans="1:4" x14ac:dyDescent="0.25">
      <c r="A100" s="1" t="s">
        <v>132</v>
      </c>
      <c r="B100" t="s">
        <v>133</v>
      </c>
      <c r="C100" s="9">
        <v>42824</v>
      </c>
      <c r="D100" s="5">
        <v>6.7</v>
      </c>
    </row>
    <row r="101" spans="1:4" x14ac:dyDescent="0.25">
      <c r="A101" s="1" t="s">
        <v>37</v>
      </c>
      <c r="B101" t="s">
        <v>134</v>
      </c>
      <c r="C101" s="9">
        <v>42824</v>
      </c>
      <c r="D101" s="5">
        <v>23.95</v>
      </c>
    </row>
    <row r="102" spans="1:4" x14ac:dyDescent="0.25">
      <c r="A102" s="1" t="s">
        <v>135</v>
      </c>
      <c r="B102" t="s">
        <v>136</v>
      </c>
      <c r="C102" s="9">
        <v>42824</v>
      </c>
      <c r="D102" s="5">
        <v>90</v>
      </c>
    </row>
    <row r="103" spans="1:4" x14ac:dyDescent="0.25">
      <c r="A103" s="1" t="s">
        <v>205</v>
      </c>
      <c r="B103" t="s">
        <v>208</v>
      </c>
      <c r="C103" s="9">
        <v>42824</v>
      </c>
      <c r="D103" s="5">
        <v>3839.29</v>
      </c>
    </row>
    <row r="104" spans="1:4" x14ac:dyDescent="0.25">
      <c r="A104" s="1" t="s">
        <v>205</v>
      </c>
      <c r="B104" t="s">
        <v>209</v>
      </c>
      <c r="C104" s="9">
        <v>42824</v>
      </c>
      <c r="D104" s="5">
        <v>1159.1199999999999</v>
      </c>
    </row>
    <row r="105" spans="1:4" x14ac:dyDescent="0.25">
      <c r="A105" s="1" t="s">
        <v>204</v>
      </c>
      <c r="B105" t="s">
        <v>208</v>
      </c>
      <c r="C105" s="9">
        <v>42824</v>
      </c>
      <c r="D105" s="5">
        <f>13267.75-D103</f>
        <v>9428.4599999999991</v>
      </c>
    </row>
    <row r="106" spans="1:4" x14ac:dyDescent="0.25">
      <c r="A106" s="1" t="s">
        <v>204</v>
      </c>
      <c r="B106" t="s">
        <v>209</v>
      </c>
      <c r="C106" s="9">
        <v>42824</v>
      </c>
      <c r="D106" s="5">
        <f>5334.99-D104</f>
        <v>4175.87</v>
      </c>
    </row>
    <row r="107" spans="1:4" x14ac:dyDescent="0.25">
      <c r="A107" s="1" t="s">
        <v>137</v>
      </c>
      <c r="B107" t="s">
        <v>138</v>
      </c>
      <c r="C107" s="9">
        <v>42837</v>
      </c>
      <c r="D107" s="5">
        <v>747.78</v>
      </c>
    </row>
    <row r="108" spans="1:4" x14ac:dyDescent="0.25">
      <c r="A108" s="1" t="s">
        <v>139</v>
      </c>
      <c r="B108" t="s">
        <v>140</v>
      </c>
      <c r="C108" s="9">
        <v>42837</v>
      </c>
      <c r="D108" s="5">
        <v>3238.42</v>
      </c>
    </row>
    <row r="109" spans="1:4" x14ac:dyDescent="0.25">
      <c r="A109" s="1" t="s">
        <v>139</v>
      </c>
      <c r="B109" t="s">
        <v>141</v>
      </c>
      <c r="C109" s="9">
        <v>42837</v>
      </c>
      <c r="D109" s="5">
        <v>2540.6</v>
      </c>
    </row>
    <row r="110" spans="1:4" x14ac:dyDescent="0.25">
      <c r="A110" s="1" t="s">
        <v>16</v>
      </c>
      <c r="B110" t="s">
        <v>230</v>
      </c>
      <c r="C110" s="9">
        <v>42837</v>
      </c>
      <c r="D110" s="5">
        <v>90.18</v>
      </c>
    </row>
    <row r="111" spans="1:4" x14ac:dyDescent="0.25">
      <c r="A111" s="1" t="s">
        <v>142</v>
      </c>
      <c r="B111" t="s">
        <v>143</v>
      </c>
      <c r="C111" s="9">
        <v>42837</v>
      </c>
      <c r="D111" s="5">
        <v>360.58</v>
      </c>
    </row>
    <row r="112" spans="1:4" x14ac:dyDescent="0.25">
      <c r="A112" s="1" t="s">
        <v>144</v>
      </c>
      <c r="B112" t="s">
        <v>145</v>
      </c>
      <c r="C112" s="9">
        <v>42837</v>
      </c>
      <c r="D112" s="5">
        <v>6751.8</v>
      </c>
    </row>
    <row r="113" spans="1:4" x14ac:dyDescent="0.25">
      <c r="A113" s="1" t="s">
        <v>146</v>
      </c>
      <c r="B113" t="s">
        <v>147</v>
      </c>
      <c r="C113" s="9">
        <v>42837</v>
      </c>
      <c r="D113" s="5">
        <v>5000</v>
      </c>
    </row>
    <row r="114" spans="1:4" x14ac:dyDescent="0.25">
      <c r="A114" s="1" t="s">
        <v>41</v>
      </c>
      <c r="B114" t="s">
        <v>231</v>
      </c>
      <c r="C114" s="9">
        <v>42837</v>
      </c>
      <c r="D114" s="5">
        <v>347.75</v>
      </c>
    </row>
    <row r="115" spans="1:4" x14ac:dyDescent="0.25">
      <c r="A115" s="1" t="s">
        <v>142</v>
      </c>
      <c r="B115" t="s">
        <v>148</v>
      </c>
      <c r="C115" s="9">
        <v>42837</v>
      </c>
      <c r="D115" s="5">
        <v>3150.1</v>
      </c>
    </row>
    <row r="116" spans="1:4" x14ac:dyDescent="0.25">
      <c r="A116" s="1" t="s">
        <v>35</v>
      </c>
      <c r="B116" t="s">
        <v>149</v>
      </c>
      <c r="C116" s="9">
        <v>42837</v>
      </c>
      <c r="D116" s="5">
        <v>168.67</v>
      </c>
    </row>
    <row r="117" spans="1:4" x14ac:dyDescent="0.25">
      <c r="A117" s="1" t="s">
        <v>59</v>
      </c>
      <c r="B117" t="s">
        <v>150</v>
      </c>
      <c r="C117" s="9">
        <v>42837</v>
      </c>
      <c r="D117" s="5">
        <v>411.4</v>
      </c>
    </row>
    <row r="118" spans="1:4" x14ac:dyDescent="0.25">
      <c r="A118" s="1" t="s">
        <v>63</v>
      </c>
      <c r="B118" t="s">
        <v>151</v>
      </c>
      <c r="C118" s="9">
        <v>42837</v>
      </c>
      <c r="D118" s="5">
        <v>1786.91</v>
      </c>
    </row>
    <row r="119" spans="1:4" x14ac:dyDescent="0.25">
      <c r="A119" s="1" t="s">
        <v>15</v>
      </c>
      <c r="B119" t="s">
        <v>252</v>
      </c>
      <c r="C119" s="9">
        <v>42837</v>
      </c>
      <c r="D119" s="5">
        <v>249.66</v>
      </c>
    </row>
    <row r="120" spans="1:4" x14ac:dyDescent="0.25">
      <c r="A120" s="1" t="s">
        <v>243</v>
      </c>
      <c r="B120" t="s">
        <v>253</v>
      </c>
      <c r="C120" s="9">
        <v>42837</v>
      </c>
      <c r="D120" s="5">
        <v>184</v>
      </c>
    </row>
    <row r="121" spans="1:4" x14ac:dyDescent="0.25">
      <c r="A121" s="1" t="s">
        <v>152</v>
      </c>
      <c r="B121" t="s">
        <v>153</v>
      </c>
      <c r="C121" s="9">
        <v>42837</v>
      </c>
      <c r="D121" s="5">
        <v>10.01</v>
      </c>
    </row>
    <row r="122" spans="1:4" x14ac:dyDescent="0.25">
      <c r="A122" s="1" t="s">
        <v>96</v>
      </c>
      <c r="B122" t="s">
        <v>97</v>
      </c>
      <c r="C122" s="9">
        <v>42837</v>
      </c>
      <c r="D122" s="5">
        <v>469.72</v>
      </c>
    </row>
    <row r="123" spans="1:4" x14ac:dyDescent="0.25">
      <c r="A123" s="1" t="s">
        <v>154</v>
      </c>
      <c r="B123" t="s">
        <v>155</v>
      </c>
      <c r="C123" s="9">
        <v>42837</v>
      </c>
      <c r="D123" s="5">
        <v>5232</v>
      </c>
    </row>
    <row r="124" spans="1:4" x14ac:dyDescent="0.25">
      <c r="A124" s="1" t="s">
        <v>215</v>
      </c>
      <c r="B124" t="s">
        <v>216</v>
      </c>
      <c r="C124" s="9">
        <v>42845</v>
      </c>
      <c r="D124" s="5">
        <v>24409.39</v>
      </c>
    </row>
    <row r="125" spans="1:4" x14ac:dyDescent="0.25">
      <c r="A125" s="1" t="s">
        <v>88</v>
      </c>
      <c r="B125" t="s">
        <v>156</v>
      </c>
      <c r="C125" s="9">
        <v>42852</v>
      </c>
      <c r="D125" s="5">
        <v>106.96</v>
      </c>
    </row>
    <row r="126" spans="1:4" x14ac:dyDescent="0.25">
      <c r="A126" s="1" t="s">
        <v>28</v>
      </c>
      <c r="B126" t="s">
        <v>157</v>
      </c>
      <c r="C126" s="9">
        <v>42852</v>
      </c>
      <c r="D126" s="5">
        <v>124.87</v>
      </c>
    </row>
    <row r="127" spans="1:4" x14ac:dyDescent="0.25">
      <c r="A127" s="1" t="s">
        <v>158</v>
      </c>
      <c r="B127" t="s">
        <v>159</v>
      </c>
      <c r="C127" s="9">
        <v>42852</v>
      </c>
      <c r="D127" s="5">
        <v>671.22</v>
      </c>
    </row>
    <row r="128" spans="1:4" x14ac:dyDescent="0.25">
      <c r="A128" s="1" t="s">
        <v>35</v>
      </c>
      <c r="B128" t="s">
        <v>160</v>
      </c>
      <c r="C128" s="9">
        <v>42852</v>
      </c>
      <c r="D128" s="5">
        <v>219.35</v>
      </c>
    </row>
    <row r="129" spans="1:4" x14ac:dyDescent="0.25">
      <c r="A129" s="1" t="s">
        <v>83</v>
      </c>
      <c r="B129" t="s">
        <v>161</v>
      </c>
      <c r="C129" s="9">
        <v>42852</v>
      </c>
      <c r="D129" s="5">
        <v>453.75</v>
      </c>
    </row>
    <row r="130" spans="1:4" x14ac:dyDescent="0.25">
      <c r="A130" s="1" t="s">
        <v>92</v>
      </c>
      <c r="B130" t="s">
        <v>232</v>
      </c>
      <c r="C130" s="9">
        <v>42852</v>
      </c>
      <c r="D130" s="5">
        <v>1260.42</v>
      </c>
    </row>
    <row r="131" spans="1:4" x14ac:dyDescent="0.25">
      <c r="A131" s="1" t="s">
        <v>88</v>
      </c>
      <c r="B131" t="s">
        <v>162</v>
      </c>
      <c r="C131" s="9">
        <v>42852</v>
      </c>
      <c r="D131" s="5">
        <v>192.09</v>
      </c>
    </row>
    <row r="132" spans="1:4" x14ac:dyDescent="0.25">
      <c r="A132" s="1" t="s">
        <v>18</v>
      </c>
      <c r="B132" t="s">
        <v>254</v>
      </c>
      <c r="C132" s="9">
        <v>42852</v>
      </c>
      <c r="D132" s="5">
        <v>331.38</v>
      </c>
    </row>
    <row r="133" spans="1:4" x14ac:dyDescent="0.25">
      <c r="A133" s="1" t="s">
        <v>233</v>
      </c>
      <c r="B133" t="s">
        <v>255</v>
      </c>
      <c r="C133" s="9">
        <v>42852</v>
      </c>
      <c r="D133" s="5">
        <v>296.60000000000002</v>
      </c>
    </row>
    <row r="134" spans="1:4" x14ac:dyDescent="0.25">
      <c r="A134" s="1" t="s">
        <v>243</v>
      </c>
      <c r="B134" t="s">
        <v>256</v>
      </c>
      <c r="C134" s="9">
        <v>42852</v>
      </c>
      <c r="D134" s="5">
        <v>149.72</v>
      </c>
    </row>
    <row r="135" spans="1:4" x14ac:dyDescent="0.25">
      <c r="A135" s="1" t="s">
        <v>37</v>
      </c>
      <c r="B135" t="s">
        <v>163</v>
      </c>
      <c r="C135" s="9">
        <v>42852</v>
      </c>
      <c r="D135" s="5">
        <v>65.28</v>
      </c>
    </row>
    <row r="136" spans="1:4" x14ac:dyDescent="0.25">
      <c r="A136" s="1" t="s">
        <v>18</v>
      </c>
      <c r="B136" t="s">
        <v>254</v>
      </c>
      <c r="C136" s="9">
        <v>42852</v>
      </c>
      <c r="D136" s="5">
        <v>331.38</v>
      </c>
    </row>
    <row r="137" spans="1:4" x14ac:dyDescent="0.25">
      <c r="A137" s="1" t="s">
        <v>233</v>
      </c>
      <c r="B137" t="s">
        <v>255</v>
      </c>
      <c r="C137" s="9">
        <v>42852</v>
      </c>
      <c r="D137" s="5">
        <v>296.60000000000002</v>
      </c>
    </row>
    <row r="138" spans="1:4" x14ac:dyDescent="0.25">
      <c r="A138" s="1" t="s">
        <v>243</v>
      </c>
      <c r="B138" t="s">
        <v>256</v>
      </c>
      <c r="C138" s="9">
        <v>42852</v>
      </c>
      <c r="D138" s="5">
        <v>125.97</v>
      </c>
    </row>
    <row r="139" spans="1:4" x14ac:dyDescent="0.25">
      <c r="A139" s="1" t="s">
        <v>18</v>
      </c>
      <c r="B139" t="s">
        <v>254</v>
      </c>
      <c r="C139" s="9">
        <v>42852</v>
      </c>
      <c r="D139" s="5">
        <v>331.38</v>
      </c>
    </row>
    <row r="140" spans="1:4" x14ac:dyDescent="0.25">
      <c r="A140" s="1" t="s">
        <v>233</v>
      </c>
      <c r="B140" t="s">
        <v>255</v>
      </c>
      <c r="C140" s="9">
        <v>42852</v>
      </c>
      <c r="D140" s="5">
        <v>296.60000000000002</v>
      </c>
    </row>
    <row r="141" spans="1:4" x14ac:dyDescent="0.25">
      <c r="A141" s="1" t="s">
        <v>243</v>
      </c>
      <c r="B141" t="s">
        <v>256</v>
      </c>
      <c r="C141" s="9">
        <v>42852</v>
      </c>
      <c r="D141" s="5">
        <v>128.12</v>
      </c>
    </row>
    <row r="142" spans="1:4" x14ac:dyDescent="0.25">
      <c r="A142" s="1" t="s">
        <v>18</v>
      </c>
      <c r="B142" t="s">
        <v>254</v>
      </c>
      <c r="C142" s="9">
        <v>42852</v>
      </c>
      <c r="D142" s="5">
        <v>331.38</v>
      </c>
    </row>
    <row r="143" spans="1:4" x14ac:dyDescent="0.25">
      <c r="A143" s="1" t="s">
        <v>233</v>
      </c>
      <c r="B143" t="s">
        <v>255</v>
      </c>
      <c r="C143" s="9">
        <v>42852</v>
      </c>
      <c r="D143" s="5">
        <v>296.60000000000002</v>
      </c>
    </row>
    <row r="144" spans="1:4" x14ac:dyDescent="0.25">
      <c r="A144" s="1" t="s">
        <v>243</v>
      </c>
      <c r="B144" t="s">
        <v>256</v>
      </c>
      <c r="C144" s="9">
        <v>42852</v>
      </c>
      <c r="D144" s="5">
        <v>226.55</v>
      </c>
    </row>
    <row r="145" spans="1:4" x14ac:dyDescent="0.25">
      <c r="A145" s="1" t="s">
        <v>18</v>
      </c>
      <c r="B145" t="s">
        <v>254</v>
      </c>
      <c r="C145" s="9">
        <v>42852</v>
      </c>
      <c r="D145" s="5">
        <v>331.38</v>
      </c>
    </row>
    <row r="146" spans="1:4" x14ac:dyDescent="0.25">
      <c r="A146" s="1" t="s">
        <v>233</v>
      </c>
      <c r="B146" t="s">
        <v>255</v>
      </c>
      <c r="C146" s="9">
        <v>42852</v>
      </c>
      <c r="D146" s="5">
        <v>296.60000000000002</v>
      </c>
    </row>
    <row r="147" spans="1:4" x14ac:dyDescent="0.25">
      <c r="A147" s="1" t="s">
        <v>243</v>
      </c>
      <c r="B147" t="s">
        <v>240</v>
      </c>
      <c r="C147" s="9">
        <v>42852</v>
      </c>
      <c r="D147" s="5">
        <v>145.52000000000001</v>
      </c>
    </row>
    <row r="148" spans="1:4" x14ac:dyDescent="0.25">
      <c r="A148" s="1" t="s">
        <v>18</v>
      </c>
      <c r="B148" t="s">
        <v>254</v>
      </c>
      <c r="C148" s="9">
        <v>42852</v>
      </c>
      <c r="D148" s="5">
        <v>346.38</v>
      </c>
    </row>
    <row r="149" spans="1:4" x14ac:dyDescent="0.25">
      <c r="A149" s="1" t="s">
        <v>243</v>
      </c>
      <c r="B149" t="s">
        <v>256</v>
      </c>
      <c r="C149" s="9">
        <v>42852</v>
      </c>
      <c r="D149" s="5">
        <v>175.97</v>
      </c>
    </row>
    <row r="150" spans="1:4" x14ac:dyDescent="0.25">
      <c r="A150" s="1" t="s">
        <v>233</v>
      </c>
      <c r="B150" t="s">
        <v>255</v>
      </c>
      <c r="C150" s="9">
        <v>42852</v>
      </c>
      <c r="D150" s="5">
        <v>296.60000000000002</v>
      </c>
    </row>
    <row r="151" spans="1:4" x14ac:dyDescent="0.25">
      <c r="A151" s="1" t="s">
        <v>18</v>
      </c>
      <c r="B151" t="s">
        <v>254</v>
      </c>
      <c r="C151" s="9">
        <v>42852</v>
      </c>
      <c r="D151" s="5">
        <v>331.38</v>
      </c>
    </row>
    <row r="152" spans="1:4" x14ac:dyDescent="0.25">
      <c r="A152" s="1" t="s">
        <v>233</v>
      </c>
      <c r="B152" t="s">
        <v>255</v>
      </c>
      <c r="C152" s="9">
        <v>42852</v>
      </c>
      <c r="D152" s="5">
        <v>296.60000000000002</v>
      </c>
    </row>
    <row r="153" spans="1:4" x14ac:dyDescent="0.25">
      <c r="A153" s="1" t="s">
        <v>243</v>
      </c>
      <c r="B153" t="s">
        <v>256</v>
      </c>
      <c r="C153" s="9">
        <v>42852</v>
      </c>
      <c r="D153" s="5">
        <v>152.72</v>
      </c>
    </row>
    <row r="154" spans="1:4" x14ac:dyDescent="0.25">
      <c r="A154" s="1" t="s">
        <v>15</v>
      </c>
      <c r="B154" t="s">
        <v>257</v>
      </c>
      <c r="C154" s="9">
        <v>42852</v>
      </c>
      <c r="D154" s="5">
        <v>97.58</v>
      </c>
    </row>
    <row r="155" spans="1:4" x14ac:dyDescent="0.25">
      <c r="A155" s="1" t="s">
        <v>243</v>
      </c>
      <c r="B155" t="s">
        <v>258</v>
      </c>
      <c r="C155" s="9">
        <v>42852</v>
      </c>
      <c r="D155" s="5">
        <v>161.81</v>
      </c>
    </row>
    <row r="156" spans="1:4" x14ac:dyDescent="0.25">
      <c r="A156" s="1" t="s">
        <v>243</v>
      </c>
      <c r="B156" t="s">
        <v>256</v>
      </c>
      <c r="C156" s="9">
        <v>42852</v>
      </c>
      <c r="D156" s="5">
        <v>214.12</v>
      </c>
    </row>
    <row r="157" spans="1:4" x14ac:dyDescent="0.25">
      <c r="A157" s="1" t="s">
        <v>164</v>
      </c>
      <c r="B157" t="s">
        <v>165</v>
      </c>
      <c r="C157" s="9">
        <v>42852</v>
      </c>
      <c r="D157" s="5">
        <v>17.899999999999999</v>
      </c>
    </row>
    <row r="158" spans="1:4" x14ac:dyDescent="0.25">
      <c r="A158" s="1" t="s">
        <v>205</v>
      </c>
      <c r="B158" t="s">
        <v>259</v>
      </c>
      <c r="C158" s="9">
        <v>42852</v>
      </c>
      <c r="D158" s="5">
        <v>171.95</v>
      </c>
    </row>
    <row r="159" spans="1:4" x14ac:dyDescent="0.25">
      <c r="A159" s="1" t="s">
        <v>166</v>
      </c>
      <c r="B159" t="s">
        <v>167</v>
      </c>
      <c r="C159" s="9">
        <v>42852</v>
      </c>
      <c r="D159" s="5">
        <v>164.49</v>
      </c>
    </row>
    <row r="160" spans="1:4" x14ac:dyDescent="0.25">
      <c r="A160" s="1" t="s">
        <v>205</v>
      </c>
      <c r="B160" t="s">
        <v>210</v>
      </c>
      <c r="C160" s="9">
        <v>42852</v>
      </c>
      <c r="D160" s="5">
        <v>3667.95</v>
      </c>
    </row>
    <row r="161" spans="1:4" x14ac:dyDescent="0.25">
      <c r="A161" s="1" t="s">
        <v>205</v>
      </c>
      <c r="B161" t="s">
        <v>211</v>
      </c>
      <c r="C161" s="9">
        <v>42852</v>
      </c>
      <c r="D161" s="5">
        <v>1159.1199999999999</v>
      </c>
    </row>
    <row r="162" spans="1:4" x14ac:dyDescent="0.25">
      <c r="A162" s="1" t="s">
        <v>204</v>
      </c>
      <c r="B162" t="s">
        <v>210</v>
      </c>
      <c r="C162" s="9">
        <v>42852</v>
      </c>
      <c r="D162" s="5">
        <f>12655.52-D160</f>
        <v>8987.57</v>
      </c>
    </row>
    <row r="163" spans="1:4" x14ac:dyDescent="0.25">
      <c r="A163" s="1" t="s">
        <v>204</v>
      </c>
      <c r="B163" t="s">
        <v>211</v>
      </c>
      <c r="C163" s="9">
        <v>42852</v>
      </c>
      <c r="D163" s="5">
        <f>5287.04-D161</f>
        <v>4127.92</v>
      </c>
    </row>
    <row r="164" spans="1:4" x14ac:dyDescent="0.25">
      <c r="A164" s="1" t="s">
        <v>57</v>
      </c>
      <c r="B164" t="s">
        <v>168</v>
      </c>
      <c r="C164" s="9">
        <v>42860</v>
      </c>
      <c r="D164" s="5">
        <v>60</v>
      </c>
    </row>
    <row r="165" spans="1:4" x14ac:dyDescent="0.25">
      <c r="A165" s="1" t="s">
        <v>49</v>
      </c>
      <c r="B165" t="s">
        <v>234</v>
      </c>
      <c r="C165" s="9">
        <v>42860</v>
      </c>
      <c r="D165" s="5">
        <v>74.319999999999993</v>
      </c>
    </row>
    <row r="166" spans="1:4" x14ac:dyDescent="0.25">
      <c r="A166" s="1" t="s">
        <v>169</v>
      </c>
      <c r="B166" t="s">
        <v>260</v>
      </c>
      <c r="C166" s="9">
        <v>42860</v>
      </c>
      <c r="D166" s="5">
        <v>576.85</v>
      </c>
    </row>
    <row r="167" spans="1:4" x14ac:dyDescent="0.25">
      <c r="A167" s="1" t="s">
        <v>235</v>
      </c>
      <c r="B167" t="s">
        <v>261</v>
      </c>
      <c r="C167" s="9">
        <v>42860</v>
      </c>
      <c r="D167" s="5">
        <v>335.07</v>
      </c>
    </row>
    <row r="168" spans="1:4" x14ac:dyDescent="0.25">
      <c r="A168" s="1" t="s">
        <v>243</v>
      </c>
      <c r="B168" t="s">
        <v>262</v>
      </c>
      <c r="C168" s="9">
        <v>42860</v>
      </c>
      <c r="D168" s="5">
        <v>292.10000000000002</v>
      </c>
    </row>
    <row r="169" spans="1:4" x14ac:dyDescent="0.25">
      <c r="A169" s="1" t="s">
        <v>113</v>
      </c>
      <c r="B169" t="s">
        <v>170</v>
      </c>
      <c r="C169" s="9">
        <v>42860</v>
      </c>
      <c r="D169" s="5">
        <v>14.5</v>
      </c>
    </row>
    <row r="170" spans="1:4" x14ac:dyDescent="0.25">
      <c r="A170" s="1" t="s">
        <v>16</v>
      </c>
      <c r="B170" t="s">
        <v>236</v>
      </c>
      <c r="C170" s="9">
        <v>42867</v>
      </c>
      <c r="D170" s="5">
        <v>105.42</v>
      </c>
    </row>
    <row r="171" spans="1:4" x14ac:dyDescent="0.25">
      <c r="A171" s="1" t="s">
        <v>35</v>
      </c>
      <c r="B171" t="s">
        <v>171</v>
      </c>
      <c r="C171" s="9">
        <v>42867</v>
      </c>
      <c r="D171" s="5">
        <v>144.38999999999999</v>
      </c>
    </row>
    <row r="172" spans="1:4" x14ac:dyDescent="0.25">
      <c r="A172" s="1" t="s">
        <v>172</v>
      </c>
      <c r="B172" t="s">
        <v>173</v>
      </c>
      <c r="C172" s="9">
        <v>42867</v>
      </c>
      <c r="D172" s="5">
        <v>444.68</v>
      </c>
    </row>
    <row r="173" spans="1:4" x14ac:dyDescent="0.25">
      <c r="A173" s="1" t="s">
        <v>35</v>
      </c>
      <c r="B173" t="s">
        <v>174</v>
      </c>
      <c r="C173" s="9">
        <v>42867</v>
      </c>
      <c r="D173" s="5">
        <v>250.35</v>
      </c>
    </row>
    <row r="174" spans="1:4" x14ac:dyDescent="0.25">
      <c r="A174" s="1" t="s">
        <v>35</v>
      </c>
      <c r="B174" t="s">
        <v>175</v>
      </c>
      <c r="C174" s="9">
        <v>42867</v>
      </c>
      <c r="D174" s="5">
        <v>2343.17</v>
      </c>
    </row>
    <row r="175" spans="1:4" x14ac:dyDescent="0.25">
      <c r="A175" s="1" t="s">
        <v>35</v>
      </c>
      <c r="B175" t="s">
        <v>176</v>
      </c>
      <c r="C175" s="9">
        <v>42867</v>
      </c>
      <c r="D175" s="5">
        <v>1358.1</v>
      </c>
    </row>
    <row r="176" spans="1:4" x14ac:dyDescent="0.25">
      <c r="A176" s="1" t="s">
        <v>177</v>
      </c>
      <c r="B176" t="s">
        <v>178</v>
      </c>
      <c r="C176" s="9">
        <v>42867</v>
      </c>
      <c r="D176" s="5">
        <v>410.37</v>
      </c>
    </row>
    <row r="177" spans="1:4" x14ac:dyDescent="0.25">
      <c r="A177" s="1" t="s">
        <v>179</v>
      </c>
      <c r="B177" t="s">
        <v>180</v>
      </c>
      <c r="C177" s="9">
        <v>42867</v>
      </c>
      <c r="D177" s="5">
        <v>6027.02</v>
      </c>
    </row>
    <row r="178" spans="1:4" x14ac:dyDescent="0.25">
      <c r="A178" s="1" t="s">
        <v>181</v>
      </c>
      <c r="B178" t="s">
        <v>182</v>
      </c>
      <c r="C178" s="9">
        <v>42867</v>
      </c>
      <c r="D178" s="5">
        <v>47.01</v>
      </c>
    </row>
    <row r="179" spans="1:4" x14ac:dyDescent="0.25">
      <c r="A179" s="1" t="s">
        <v>181</v>
      </c>
      <c r="B179" t="s">
        <v>183</v>
      </c>
      <c r="C179" s="9">
        <v>42867</v>
      </c>
      <c r="D179" s="5">
        <v>140.36000000000001</v>
      </c>
    </row>
    <row r="180" spans="1:4" x14ac:dyDescent="0.25">
      <c r="A180" s="1" t="s">
        <v>41</v>
      </c>
      <c r="B180" t="s">
        <v>237</v>
      </c>
      <c r="C180" s="9">
        <v>42867</v>
      </c>
      <c r="D180" s="5">
        <v>347.75</v>
      </c>
    </row>
    <row r="181" spans="1:4" x14ac:dyDescent="0.25">
      <c r="A181" s="1" t="s">
        <v>184</v>
      </c>
      <c r="B181" t="s">
        <v>185</v>
      </c>
      <c r="C181" s="9">
        <v>42867</v>
      </c>
      <c r="D181" s="5">
        <v>122.82</v>
      </c>
    </row>
    <row r="182" spans="1:4" x14ac:dyDescent="0.25">
      <c r="A182" s="1" t="s">
        <v>184</v>
      </c>
      <c r="B182" t="s">
        <v>238</v>
      </c>
      <c r="C182" s="9">
        <v>42867</v>
      </c>
      <c r="D182" s="5">
        <v>233.94</v>
      </c>
    </row>
    <row r="183" spans="1:4" x14ac:dyDescent="0.25">
      <c r="A183" s="1" t="s">
        <v>152</v>
      </c>
      <c r="B183" t="s">
        <v>186</v>
      </c>
      <c r="C183" s="9">
        <v>42867</v>
      </c>
      <c r="D183" s="5">
        <v>5</v>
      </c>
    </row>
    <row r="184" spans="1:4" x14ac:dyDescent="0.25">
      <c r="A184" s="1" t="s">
        <v>55</v>
      </c>
      <c r="B184" t="s">
        <v>187</v>
      </c>
      <c r="C184" s="9">
        <v>42867</v>
      </c>
      <c r="D184" s="5">
        <v>344.22</v>
      </c>
    </row>
    <row r="185" spans="1:4" x14ac:dyDescent="0.25">
      <c r="A185" s="1" t="s">
        <v>188</v>
      </c>
      <c r="B185" t="s">
        <v>189</v>
      </c>
      <c r="C185" s="9">
        <v>42867</v>
      </c>
      <c r="D185" s="5">
        <v>7.64</v>
      </c>
    </row>
    <row r="186" spans="1:4" x14ac:dyDescent="0.25">
      <c r="A186" s="1" t="s">
        <v>166</v>
      </c>
      <c r="B186" t="s">
        <v>190</v>
      </c>
      <c r="C186" s="9">
        <v>42867</v>
      </c>
      <c r="D186" s="5">
        <v>332.12</v>
      </c>
    </row>
    <row r="187" spans="1:4" x14ac:dyDescent="0.25">
      <c r="A187" s="1" t="s">
        <v>191</v>
      </c>
      <c r="B187" t="s">
        <v>192</v>
      </c>
      <c r="C187" s="9">
        <v>42867</v>
      </c>
      <c r="D187" s="5">
        <v>122.21</v>
      </c>
    </row>
    <row r="188" spans="1:4" x14ac:dyDescent="0.25">
      <c r="A188" s="1" t="s">
        <v>193</v>
      </c>
      <c r="B188" t="s">
        <v>194</v>
      </c>
      <c r="C188" s="9">
        <v>42874</v>
      </c>
      <c r="D188" s="5">
        <v>250</v>
      </c>
    </row>
    <row r="189" spans="1:4" x14ac:dyDescent="0.25">
      <c r="A189" s="1" t="s">
        <v>195</v>
      </c>
      <c r="B189" t="s">
        <v>196</v>
      </c>
      <c r="C189" s="9">
        <v>42874</v>
      </c>
      <c r="D189" s="5">
        <v>16.28</v>
      </c>
    </row>
    <row r="190" spans="1:4" x14ac:dyDescent="0.25">
      <c r="A190" s="1" t="s">
        <v>166</v>
      </c>
      <c r="B190" t="s">
        <v>197</v>
      </c>
      <c r="C190" s="9">
        <v>42874</v>
      </c>
      <c r="D190" s="5">
        <v>321.95</v>
      </c>
    </row>
    <row r="191" spans="1:4" x14ac:dyDescent="0.25">
      <c r="A191" s="1" t="s">
        <v>166</v>
      </c>
      <c r="B191" t="s">
        <v>198</v>
      </c>
      <c r="C191" s="9">
        <v>42874</v>
      </c>
      <c r="D191" s="5">
        <v>164.25</v>
      </c>
    </row>
    <row r="192" spans="1:4" x14ac:dyDescent="0.25">
      <c r="A192" s="1" t="s">
        <v>199</v>
      </c>
      <c r="B192" t="s">
        <v>200</v>
      </c>
      <c r="C192" s="9">
        <v>42881</v>
      </c>
      <c r="D192" s="5">
        <v>247.29</v>
      </c>
    </row>
    <row r="193" spans="1:4" x14ac:dyDescent="0.25">
      <c r="A193" s="1" t="s">
        <v>166</v>
      </c>
      <c r="B193" t="s">
        <v>201</v>
      </c>
      <c r="C193" s="9">
        <v>42881</v>
      </c>
      <c r="D193" s="5">
        <v>422.95</v>
      </c>
    </row>
    <row r="194" spans="1:4" x14ac:dyDescent="0.25">
      <c r="A194" s="1" t="s">
        <v>88</v>
      </c>
      <c r="B194" t="s">
        <v>239</v>
      </c>
      <c r="C194" s="9">
        <v>42881</v>
      </c>
      <c r="D194" s="5">
        <v>139.13</v>
      </c>
    </row>
    <row r="195" spans="1:4" x14ac:dyDescent="0.25">
      <c r="A195" s="1" t="s">
        <v>205</v>
      </c>
      <c r="B195" t="s">
        <v>212</v>
      </c>
      <c r="C195" s="9">
        <v>42885</v>
      </c>
      <c r="D195" s="5">
        <v>3711.03</v>
      </c>
    </row>
    <row r="196" spans="1:4" x14ac:dyDescent="0.25">
      <c r="A196" s="1" t="s">
        <v>205</v>
      </c>
      <c r="B196" t="s">
        <v>213</v>
      </c>
      <c r="C196" s="9">
        <v>42885</v>
      </c>
      <c r="D196" s="5">
        <v>1159.1199999999999</v>
      </c>
    </row>
    <row r="197" spans="1:4" x14ac:dyDescent="0.25">
      <c r="A197" s="1" t="s">
        <v>204</v>
      </c>
      <c r="B197" t="s">
        <v>212</v>
      </c>
      <c r="C197" s="9">
        <v>42885</v>
      </c>
      <c r="D197" s="5">
        <f>12698.6-D195</f>
        <v>8987.57</v>
      </c>
    </row>
    <row r="198" spans="1:4" x14ac:dyDescent="0.25">
      <c r="A198" s="1" t="s">
        <v>204</v>
      </c>
      <c r="B198" t="s">
        <v>213</v>
      </c>
      <c r="C198" s="9">
        <v>42885</v>
      </c>
      <c r="D198" s="5">
        <f>5287.04-D196</f>
        <v>4127.92</v>
      </c>
    </row>
    <row r="199" spans="1:4" x14ac:dyDescent="0.25">
      <c r="A199" s="1" t="s">
        <v>28</v>
      </c>
      <c r="B199" t="s">
        <v>263</v>
      </c>
      <c r="C199" s="9">
        <v>42888</v>
      </c>
      <c r="D199" s="5">
        <v>588.05999999999995</v>
      </c>
    </row>
    <row r="200" spans="1:4" x14ac:dyDescent="0.25">
      <c r="A200" s="1" t="s">
        <v>99</v>
      </c>
      <c r="B200" t="s">
        <v>100</v>
      </c>
      <c r="C200" s="9">
        <v>42888</v>
      </c>
      <c r="D200" s="5">
        <v>52.63</v>
      </c>
    </row>
    <row r="201" spans="1:4" x14ac:dyDescent="0.25">
      <c r="A201" s="1" t="s">
        <v>21</v>
      </c>
      <c r="B201" t="s">
        <v>264</v>
      </c>
      <c r="C201" s="9">
        <v>42888</v>
      </c>
      <c r="D201" s="5">
        <v>802.23</v>
      </c>
    </row>
    <row r="202" spans="1:4" x14ac:dyDescent="0.25">
      <c r="A202" s="1" t="s">
        <v>63</v>
      </c>
      <c r="B202" t="s">
        <v>265</v>
      </c>
      <c r="C202" s="9">
        <v>42888</v>
      </c>
      <c r="D202" s="5">
        <v>3808.35</v>
      </c>
    </row>
    <row r="203" spans="1:4" x14ac:dyDescent="0.25">
      <c r="A203" s="1" t="s">
        <v>266</v>
      </c>
      <c r="B203" t="s">
        <v>267</v>
      </c>
      <c r="C203" s="9">
        <v>42888</v>
      </c>
      <c r="D203" s="5">
        <v>3412.2</v>
      </c>
    </row>
    <row r="204" spans="1:4" x14ac:dyDescent="0.25">
      <c r="A204" t="s">
        <v>268</v>
      </c>
      <c r="B204" t="s">
        <v>269</v>
      </c>
      <c r="C204" s="9">
        <v>42888</v>
      </c>
      <c r="D204" s="5">
        <v>1075.69</v>
      </c>
    </row>
    <row r="205" spans="1:4" x14ac:dyDescent="0.25">
      <c r="A205" s="1" t="s">
        <v>18</v>
      </c>
      <c r="B205" t="s">
        <v>311</v>
      </c>
      <c r="C205" s="9">
        <v>42888</v>
      </c>
      <c r="D205" s="5">
        <v>196.36</v>
      </c>
    </row>
    <row r="206" spans="1:4" x14ac:dyDescent="0.25">
      <c r="A206" s="1" t="s">
        <v>270</v>
      </c>
      <c r="B206" t="s">
        <v>312</v>
      </c>
      <c r="C206" s="9">
        <v>42888</v>
      </c>
      <c r="D206" s="5">
        <v>550</v>
      </c>
    </row>
    <row r="207" spans="1:4" x14ac:dyDescent="0.25">
      <c r="A207" s="1" t="s">
        <v>270</v>
      </c>
      <c r="B207" t="s">
        <v>313</v>
      </c>
      <c r="C207" s="9">
        <v>42888</v>
      </c>
      <c r="D207" s="5">
        <v>420</v>
      </c>
    </row>
    <row r="208" spans="1:4" x14ac:dyDescent="0.25">
      <c r="A208" s="1" t="s">
        <v>243</v>
      </c>
      <c r="B208" t="s">
        <v>314</v>
      </c>
      <c r="C208" s="9">
        <v>42888</v>
      </c>
      <c r="D208" s="5">
        <v>66.56</v>
      </c>
    </row>
    <row r="209" spans="1:4" x14ac:dyDescent="0.25">
      <c r="A209" s="1" t="s">
        <v>18</v>
      </c>
      <c r="B209" t="s">
        <v>311</v>
      </c>
      <c r="C209" s="9">
        <v>42888</v>
      </c>
      <c r="D209" s="5">
        <v>140.36000000000001</v>
      </c>
    </row>
    <row r="210" spans="1:4" x14ac:dyDescent="0.25">
      <c r="A210" s="1" t="s">
        <v>270</v>
      </c>
      <c r="B210" t="s">
        <v>315</v>
      </c>
      <c r="C210" s="9">
        <v>42888</v>
      </c>
      <c r="D210" s="5">
        <v>420</v>
      </c>
    </row>
    <row r="211" spans="1:4" x14ac:dyDescent="0.25">
      <c r="A211" s="1" t="s">
        <v>243</v>
      </c>
      <c r="B211" t="s">
        <v>314</v>
      </c>
      <c r="C211" s="9">
        <v>42888</v>
      </c>
      <c r="D211" s="5">
        <v>66.56</v>
      </c>
    </row>
    <row r="212" spans="1:4" x14ac:dyDescent="0.25">
      <c r="A212" s="1" t="s">
        <v>18</v>
      </c>
      <c r="B212" t="s">
        <v>311</v>
      </c>
      <c r="C212" s="9">
        <v>42888</v>
      </c>
      <c r="D212" s="5">
        <v>140.36000000000001</v>
      </c>
    </row>
    <row r="213" spans="1:4" x14ac:dyDescent="0.25">
      <c r="A213" s="1" t="s">
        <v>270</v>
      </c>
      <c r="B213" t="s">
        <v>316</v>
      </c>
      <c r="C213" s="9">
        <v>42888</v>
      </c>
      <c r="D213" s="5">
        <v>550</v>
      </c>
    </row>
    <row r="214" spans="1:4" x14ac:dyDescent="0.25">
      <c r="A214" s="1" t="s">
        <v>270</v>
      </c>
      <c r="B214" t="s">
        <v>313</v>
      </c>
      <c r="C214" s="9">
        <v>42888</v>
      </c>
      <c r="D214" s="5">
        <v>420</v>
      </c>
    </row>
    <row r="215" spans="1:4" x14ac:dyDescent="0.25">
      <c r="A215" s="1" t="s">
        <v>243</v>
      </c>
      <c r="B215" t="s">
        <v>317</v>
      </c>
      <c r="C215" s="9">
        <v>42888</v>
      </c>
      <c r="D215" s="5">
        <v>178.26</v>
      </c>
    </row>
    <row r="216" spans="1:4" x14ac:dyDescent="0.25">
      <c r="A216" s="1" t="s">
        <v>18</v>
      </c>
      <c r="B216" t="s">
        <v>311</v>
      </c>
      <c r="C216" s="9">
        <v>42888</v>
      </c>
      <c r="D216" s="5">
        <v>196.36</v>
      </c>
    </row>
    <row r="217" spans="1:4" x14ac:dyDescent="0.25">
      <c r="A217" s="1" t="s">
        <v>270</v>
      </c>
      <c r="B217" t="s">
        <v>312</v>
      </c>
      <c r="C217" s="9">
        <v>42888</v>
      </c>
      <c r="D217" s="5">
        <v>550</v>
      </c>
    </row>
    <row r="218" spans="1:4" x14ac:dyDescent="0.25">
      <c r="A218" s="1" t="s">
        <v>243</v>
      </c>
      <c r="B218" t="s">
        <v>314</v>
      </c>
      <c r="C218" s="9">
        <v>42888</v>
      </c>
      <c r="D218" s="5">
        <v>119.3</v>
      </c>
    </row>
    <row r="219" spans="1:4" x14ac:dyDescent="0.25">
      <c r="A219" s="1" t="s">
        <v>271</v>
      </c>
      <c r="B219" t="s">
        <v>272</v>
      </c>
      <c r="C219" s="9">
        <v>42888</v>
      </c>
      <c r="D219" s="5">
        <v>60</v>
      </c>
    </row>
    <row r="220" spans="1:4" x14ac:dyDescent="0.25">
      <c r="A220" s="1" t="s">
        <v>166</v>
      </c>
      <c r="B220" t="s">
        <v>273</v>
      </c>
      <c r="C220" s="9">
        <v>42888</v>
      </c>
      <c r="D220" s="5">
        <v>47.9</v>
      </c>
    </row>
    <row r="221" spans="1:4" x14ac:dyDescent="0.25">
      <c r="A221" s="1" t="s">
        <v>37</v>
      </c>
      <c r="B221" t="s">
        <v>274</v>
      </c>
      <c r="C221" s="9">
        <v>42888</v>
      </c>
      <c r="D221" s="5">
        <v>213.61</v>
      </c>
    </row>
    <row r="222" spans="1:4" x14ac:dyDescent="0.25">
      <c r="A222" s="1" t="s">
        <v>275</v>
      </c>
      <c r="B222" t="s">
        <v>276</v>
      </c>
      <c r="C222" s="9">
        <v>42898</v>
      </c>
      <c r="D222" s="5">
        <v>1391.74</v>
      </c>
    </row>
    <row r="223" spans="1:4" x14ac:dyDescent="0.25">
      <c r="A223" s="1" t="s">
        <v>277</v>
      </c>
      <c r="B223" t="s">
        <v>278</v>
      </c>
      <c r="C223" s="9">
        <v>42898</v>
      </c>
      <c r="D223" s="5">
        <v>1265.04</v>
      </c>
    </row>
    <row r="224" spans="1:4" x14ac:dyDescent="0.25">
      <c r="A224" s="1" t="s">
        <v>16</v>
      </c>
      <c r="B224" t="s">
        <v>279</v>
      </c>
      <c r="C224" s="9">
        <v>42898</v>
      </c>
      <c r="D224" s="5">
        <v>65.97</v>
      </c>
    </row>
    <row r="225" spans="1:4" x14ac:dyDescent="0.25">
      <c r="A225" s="1" t="s">
        <v>35</v>
      </c>
      <c r="B225" t="s">
        <v>280</v>
      </c>
      <c r="C225" s="9">
        <v>42898</v>
      </c>
      <c r="D225" s="5">
        <v>139.76</v>
      </c>
    </row>
    <row r="226" spans="1:4" x14ac:dyDescent="0.25">
      <c r="A226" s="1" t="s">
        <v>55</v>
      </c>
      <c r="B226" t="s">
        <v>281</v>
      </c>
      <c r="C226" s="9">
        <v>42898</v>
      </c>
      <c r="D226" s="5">
        <v>447.01</v>
      </c>
    </row>
    <row r="227" spans="1:4" x14ac:dyDescent="0.25">
      <c r="A227" s="1" t="s">
        <v>142</v>
      </c>
      <c r="B227" t="s">
        <v>282</v>
      </c>
      <c r="C227" s="9">
        <v>42898</v>
      </c>
      <c r="D227" s="5">
        <v>1474.02</v>
      </c>
    </row>
    <row r="228" spans="1:4" x14ac:dyDescent="0.25">
      <c r="A228" s="1" t="s">
        <v>283</v>
      </c>
      <c r="B228" t="s">
        <v>284</v>
      </c>
      <c r="C228" s="9">
        <v>42898</v>
      </c>
      <c r="D228" s="5">
        <v>498.92</v>
      </c>
    </row>
    <row r="229" spans="1:4" x14ac:dyDescent="0.25">
      <c r="A229" s="1" t="s">
        <v>285</v>
      </c>
      <c r="B229" t="s">
        <v>286</v>
      </c>
      <c r="C229" s="9">
        <v>42898</v>
      </c>
      <c r="D229" s="5">
        <v>89.26</v>
      </c>
    </row>
    <row r="230" spans="1:4" x14ac:dyDescent="0.25">
      <c r="A230" s="1" t="s">
        <v>205</v>
      </c>
      <c r="B230" t="s">
        <v>287</v>
      </c>
      <c r="C230" s="9">
        <v>42898</v>
      </c>
      <c r="D230" s="5">
        <v>101.45</v>
      </c>
    </row>
    <row r="231" spans="1:4" x14ac:dyDescent="0.25">
      <c r="A231" s="1" t="s">
        <v>288</v>
      </c>
      <c r="B231" t="s">
        <v>289</v>
      </c>
      <c r="C231" s="9">
        <v>42900</v>
      </c>
      <c r="D231" s="5">
        <v>1459.11</v>
      </c>
    </row>
    <row r="232" spans="1:4" x14ac:dyDescent="0.25">
      <c r="A232" s="1" t="s">
        <v>214</v>
      </c>
      <c r="B232" t="s">
        <v>320</v>
      </c>
      <c r="C232" s="9">
        <v>42900</v>
      </c>
      <c r="D232" s="5">
        <v>31</v>
      </c>
    </row>
    <row r="233" spans="1:4" x14ac:dyDescent="0.25">
      <c r="A233" s="1" t="s">
        <v>92</v>
      </c>
      <c r="B233" t="s">
        <v>290</v>
      </c>
      <c r="C233" s="9">
        <v>42914</v>
      </c>
      <c r="D233" s="5">
        <v>1260.42</v>
      </c>
    </row>
    <row r="234" spans="1:4" x14ac:dyDescent="0.25">
      <c r="A234" s="1" t="s">
        <v>291</v>
      </c>
      <c r="B234" t="s">
        <v>292</v>
      </c>
      <c r="C234" s="9">
        <v>42914</v>
      </c>
      <c r="D234" s="5">
        <v>1500</v>
      </c>
    </row>
    <row r="235" spans="1:4" x14ac:dyDescent="0.25">
      <c r="A235" s="1" t="s">
        <v>41</v>
      </c>
      <c r="B235" t="s">
        <v>293</v>
      </c>
      <c r="C235" s="9">
        <v>42914</v>
      </c>
      <c r="D235" s="5">
        <v>347.75</v>
      </c>
    </row>
    <row r="236" spans="1:4" x14ac:dyDescent="0.25">
      <c r="A236" s="1" t="s">
        <v>294</v>
      </c>
      <c r="B236" t="s">
        <v>295</v>
      </c>
      <c r="C236" s="9">
        <v>42914</v>
      </c>
      <c r="D236" s="5">
        <v>982.1</v>
      </c>
    </row>
    <row r="237" spans="1:4" x14ac:dyDescent="0.25">
      <c r="A237" s="1" t="s">
        <v>88</v>
      </c>
      <c r="B237" t="s">
        <v>296</v>
      </c>
      <c r="C237" s="9">
        <v>42914</v>
      </c>
      <c r="D237" s="5">
        <v>159.80000000000001</v>
      </c>
    </row>
    <row r="238" spans="1:4" x14ac:dyDescent="0.25">
      <c r="A238" s="1" t="s">
        <v>28</v>
      </c>
      <c r="B238" t="s">
        <v>297</v>
      </c>
      <c r="C238" s="9">
        <v>42914</v>
      </c>
      <c r="D238" s="5">
        <v>848.82</v>
      </c>
    </row>
    <row r="239" spans="1:4" x14ac:dyDescent="0.25">
      <c r="A239" s="1" t="s">
        <v>55</v>
      </c>
      <c r="B239" t="s">
        <v>298</v>
      </c>
      <c r="C239" s="9">
        <v>42914</v>
      </c>
      <c r="D239" s="5">
        <v>762</v>
      </c>
    </row>
    <row r="240" spans="1:4" x14ac:dyDescent="0.25">
      <c r="A240" s="1" t="s">
        <v>73</v>
      </c>
      <c r="B240" t="s">
        <v>299</v>
      </c>
      <c r="C240" s="9">
        <v>42914</v>
      </c>
      <c r="D240" s="5">
        <v>2768.48</v>
      </c>
    </row>
    <row r="241" spans="1:4" x14ac:dyDescent="0.25">
      <c r="A241" s="1" t="s">
        <v>300</v>
      </c>
      <c r="B241" t="s">
        <v>318</v>
      </c>
      <c r="C241" s="9">
        <v>42914</v>
      </c>
      <c r="D241" s="5">
        <v>325</v>
      </c>
    </row>
    <row r="242" spans="1:4" x14ac:dyDescent="0.25">
      <c r="A242" s="1" t="s">
        <v>301</v>
      </c>
      <c r="B242" t="s">
        <v>302</v>
      </c>
      <c r="C242" s="9">
        <v>42914</v>
      </c>
      <c r="D242" s="5">
        <v>28.9</v>
      </c>
    </row>
    <row r="243" spans="1:4" x14ac:dyDescent="0.25">
      <c r="A243" s="1" t="s">
        <v>301</v>
      </c>
      <c r="B243" t="s">
        <v>303</v>
      </c>
      <c r="C243" s="9">
        <v>42914</v>
      </c>
      <c r="D243" s="5">
        <v>53.37</v>
      </c>
    </row>
    <row r="244" spans="1:4" x14ac:dyDescent="0.25">
      <c r="A244" s="1" t="s">
        <v>88</v>
      </c>
      <c r="B244" t="s">
        <v>304</v>
      </c>
      <c r="C244" s="9">
        <v>42914</v>
      </c>
      <c r="D244" s="5">
        <v>428.81</v>
      </c>
    </row>
    <row r="245" spans="1:4" x14ac:dyDescent="0.25">
      <c r="A245" s="1" t="s">
        <v>305</v>
      </c>
      <c r="B245" t="s">
        <v>306</v>
      </c>
      <c r="C245" s="9">
        <v>42914</v>
      </c>
      <c r="D245" s="5">
        <v>31.55</v>
      </c>
    </row>
    <row r="246" spans="1:4" x14ac:dyDescent="0.25">
      <c r="A246" s="1" t="s">
        <v>305</v>
      </c>
      <c r="B246" t="s">
        <v>307</v>
      </c>
      <c r="C246" s="9">
        <v>42914</v>
      </c>
      <c r="D246" s="5">
        <v>3.71</v>
      </c>
    </row>
    <row r="247" spans="1:4" x14ac:dyDescent="0.25">
      <c r="A247" s="1" t="s">
        <v>305</v>
      </c>
      <c r="B247" t="s">
        <v>308</v>
      </c>
      <c r="C247" s="9">
        <v>42914</v>
      </c>
      <c r="D247" s="5">
        <v>1.86</v>
      </c>
    </row>
    <row r="248" spans="1:4" x14ac:dyDescent="0.25">
      <c r="A248" s="1" t="s">
        <v>205</v>
      </c>
      <c r="B248" t="s">
        <v>309</v>
      </c>
      <c r="C248" s="9">
        <v>42915</v>
      </c>
      <c r="D248" s="5">
        <v>3711.03</v>
      </c>
    </row>
    <row r="249" spans="1:4" x14ac:dyDescent="0.25">
      <c r="A249" s="1" t="s">
        <v>205</v>
      </c>
      <c r="B249" t="s">
        <v>310</v>
      </c>
      <c r="C249" s="9">
        <v>42915</v>
      </c>
      <c r="D249" s="5">
        <v>1159.1199999999999</v>
      </c>
    </row>
    <row r="250" spans="1:4" x14ac:dyDescent="0.25">
      <c r="A250" s="1" t="s">
        <v>204</v>
      </c>
      <c r="B250" t="s">
        <v>309</v>
      </c>
      <c r="C250" s="9">
        <v>42915</v>
      </c>
      <c r="D250" s="5">
        <v>9863.49</v>
      </c>
    </row>
    <row r="251" spans="1:4" x14ac:dyDescent="0.25">
      <c r="A251" s="1" t="s">
        <v>204</v>
      </c>
      <c r="B251" t="s">
        <v>310</v>
      </c>
      <c r="C251" s="9">
        <v>42915</v>
      </c>
      <c r="D251" s="5">
        <v>41851.29</v>
      </c>
    </row>
    <row r="252" spans="1:4" x14ac:dyDescent="0.25">
      <c r="A252" s="1" t="s">
        <v>205</v>
      </c>
      <c r="B252" t="s">
        <v>319</v>
      </c>
      <c r="C252" s="9">
        <v>42915</v>
      </c>
      <c r="D252" s="5">
        <v>3216.09</v>
      </c>
    </row>
    <row r="253" spans="1:4" x14ac:dyDescent="0.25">
      <c r="A253" s="1" t="s">
        <v>204</v>
      </c>
      <c r="B253" t="s">
        <v>319</v>
      </c>
      <c r="C253" s="9">
        <v>42915</v>
      </c>
      <c r="D253" s="5">
        <v>7850.9</v>
      </c>
    </row>
    <row r="254" spans="1:4" x14ac:dyDescent="0.25">
      <c r="A254" s="1" t="s">
        <v>321</v>
      </c>
      <c r="B254" t="s">
        <v>376</v>
      </c>
      <c r="C254" s="9">
        <v>42923</v>
      </c>
      <c r="D254" s="5">
        <v>750</v>
      </c>
    </row>
    <row r="255" spans="1:4" x14ac:dyDescent="0.25">
      <c r="A255" s="1" t="s">
        <v>123</v>
      </c>
      <c r="B255" t="s">
        <v>322</v>
      </c>
      <c r="C255" s="9">
        <v>42923</v>
      </c>
      <c r="D255" s="5">
        <v>1929.95</v>
      </c>
    </row>
    <row r="256" spans="1:4" x14ac:dyDescent="0.25">
      <c r="A256" s="1" t="s">
        <v>118</v>
      </c>
      <c r="B256" t="s">
        <v>323</v>
      </c>
      <c r="C256" s="9">
        <v>42923</v>
      </c>
      <c r="D256" s="5">
        <v>19635.88</v>
      </c>
    </row>
    <row r="257" spans="1:4" x14ac:dyDescent="0.25">
      <c r="A257" s="1" t="s">
        <v>16</v>
      </c>
      <c r="B257" t="s">
        <v>324</v>
      </c>
      <c r="C257" s="9">
        <v>42923</v>
      </c>
      <c r="D257" s="5">
        <v>183.71</v>
      </c>
    </row>
    <row r="258" spans="1:4" x14ac:dyDescent="0.25">
      <c r="A258" s="1" t="s">
        <v>99</v>
      </c>
      <c r="B258" t="s">
        <v>100</v>
      </c>
      <c r="C258" s="9">
        <v>42923</v>
      </c>
      <c r="D258" s="5">
        <v>70.180000000000007</v>
      </c>
    </row>
    <row r="259" spans="1:4" x14ac:dyDescent="0.25">
      <c r="A259" s="1" t="s">
        <v>325</v>
      </c>
      <c r="B259" t="s">
        <v>326</v>
      </c>
      <c r="C259" s="9">
        <v>42923</v>
      </c>
      <c r="D259" s="5">
        <v>949.21</v>
      </c>
    </row>
    <row r="260" spans="1:4" x14ac:dyDescent="0.25">
      <c r="A260" s="1" t="s">
        <v>59</v>
      </c>
      <c r="B260" t="s">
        <v>327</v>
      </c>
      <c r="C260" s="9">
        <v>42923</v>
      </c>
      <c r="D260" s="5">
        <v>118.58</v>
      </c>
    </row>
    <row r="261" spans="1:4" x14ac:dyDescent="0.25">
      <c r="A261" s="1" t="s">
        <v>144</v>
      </c>
      <c r="B261" t="s">
        <v>328</v>
      </c>
      <c r="C261" s="9">
        <v>42923</v>
      </c>
      <c r="D261" s="5">
        <v>744.15</v>
      </c>
    </row>
    <row r="262" spans="1:4" x14ac:dyDescent="0.25">
      <c r="A262" s="1" t="s">
        <v>77</v>
      </c>
      <c r="B262" t="s">
        <v>329</v>
      </c>
      <c r="C262" s="9">
        <v>42923</v>
      </c>
      <c r="D262" s="5">
        <v>961.37</v>
      </c>
    </row>
    <row r="263" spans="1:4" x14ac:dyDescent="0.25">
      <c r="A263" s="1" t="s">
        <v>43</v>
      </c>
      <c r="B263" t="s">
        <v>330</v>
      </c>
      <c r="C263" s="9">
        <v>42923</v>
      </c>
      <c r="D263" s="5">
        <v>52.64</v>
      </c>
    </row>
    <row r="264" spans="1:4" x14ac:dyDescent="0.25">
      <c r="A264" s="1" t="s">
        <v>35</v>
      </c>
      <c r="B264" t="s">
        <v>331</v>
      </c>
      <c r="C264" s="9">
        <v>42923</v>
      </c>
      <c r="D264" s="5">
        <v>2027.43</v>
      </c>
    </row>
    <row r="265" spans="1:4" x14ac:dyDescent="0.25">
      <c r="A265" s="1" t="s">
        <v>332</v>
      </c>
      <c r="B265" t="s">
        <v>333</v>
      </c>
      <c r="C265" s="9">
        <v>42937</v>
      </c>
      <c r="D265" s="5">
        <v>305.22000000000003</v>
      </c>
    </row>
    <row r="266" spans="1:4" x14ac:dyDescent="0.25">
      <c r="A266" s="1" t="s">
        <v>294</v>
      </c>
      <c r="B266" t="s">
        <v>334</v>
      </c>
      <c r="C266" s="9">
        <v>42937</v>
      </c>
      <c r="D266" s="5">
        <v>924.94</v>
      </c>
    </row>
    <row r="267" spans="1:4" x14ac:dyDescent="0.25">
      <c r="A267" s="1" t="s">
        <v>113</v>
      </c>
      <c r="B267" t="s">
        <v>335</v>
      </c>
      <c r="C267" s="9">
        <v>42937</v>
      </c>
      <c r="D267" s="5">
        <v>13.75</v>
      </c>
    </row>
    <row r="268" spans="1:4" x14ac:dyDescent="0.25">
      <c r="A268" s="1" t="s">
        <v>77</v>
      </c>
      <c r="B268" t="s">
        <v>336</v>
      </c>
      <c r="C268" s="9">
        <v>42937</v>
      </c>
      <c r="D268" s="5">
        <v>418.1</v>
      </c>
    </row>
    <row r="269" spans="1:4" x14ac:dyDescent="0.25">
      <c r="A269" s="1" t="s">
        <v>21</v>
      </c>
      <c r="B269" t="s">
        <v>337</v>
      </c>
      <c r="C269" s="9">
        <v>42937</v>
      </c>
      <c r="D269" s="5">
        <v>605.70000000000005</v>
      </c>
    </row>
    <row r="270" spans="1:4" x14ac:dyDescent="0.25">
      <c r="A270" s="1" t="s">
        <v>338</v>
      </c>
      <c r="B270" t="s">
        <v>339</v>
      </c>
      <c r="C270" s="9">
        <v>42937</v>
      </c>
      <c r="D270" s="5">
        <v>12.33</v>
      </c>
    </row>
    <row r="271" spans="1:4" x14ac:dyDescent="0.25">
      <c r="A271" s="1" t="s">
        <v>113</v>
      </c>
      <c r="B271" t="s">
        <v>340</v>
      </c>
      <c r="C271" s="9">
        <v>42937</v>
      </c>
      <c r="D271" s="5">
        <v>2.99</v>
      </c>
    </row>
    <row r="272" spans="1:4" x14ac:dyDescent="0.25">
      <c r="A272" s="1" t="s">
        <v>92</v>
      </c>
      <c r="B272" t="s">
        <v>341</v>
      </c>
      <c r="C272" s="9">
        <v>42937</v>
      </c>
      <c r="D272" s="5">
        <v>1260.42</v>
      </c>
    </row>
    <row r="273" spans="1:4" x14ac:dyDescent="0.25">
      <c r="A273" s="1" t="s">
        <v>41</v>
      </c>
      <c r="B273" t="s">
        <v>342</v>
      </c>
      <c r="C273" s="9">
        <v>42937</v>
      </c>
      <c r="D273" s="5">
        <v>347.75</v>
      </c>
    </row>
    <row r="274" spans="1:4" x14ac:dyDescent="0.25">
      <c r="A274" s="1" t="s">
        <v>43</v>
      </c>
      <c r="B274" t="s">
        <v>343</v>
      </c>
      <c r="C274" s="9">
        <v>42937</v>
      </c>
      <c r="D274" s="5">
        <v>1954.15</v>
      </c>
    </row>
    <row r="275" spans="1:4" x14ac:dyDescent="0.25">
      <c r="A275" s="1" t="s">
        <v>33</v>
      </c>
      <c r="B275" t="s">
        <v>344</v>
      </c>
      <c r="C275" s="9">
        <v>42937</v>
      </c>
      <c r="D275" s="5">
        <v>676.2</v>
      </c>
    </row>
    <row r="276" spans="1:4" x14ac:dyDescent="0.25">
      <c r="A276" s="1" t="s">
        <v>96</v>
      </c>
      <c r="B276" t="s">
        <v>97</v>
      </c>
      <c r="C276" s="9">
        <v>42937</v>
      </c>
      <c r="D276" s="5">
        <v>469.72</v>
      </c>
    </row>
    <row r="277" spans="1:4" x14ac:dyDescent="0.25">
      <c r="A277" s="1" t="s">
        <v>88</v>
      </c>
      <c r="B277" t="s">
        <v>345</v>
      </c>
      <c r="C277" s="9">
        <v>42937</v>
      </c>
      <c r="D277" s="5">
        <v>71.2</v>
      </c>
    </row>
    <row r="278" spans="1:4" x14ac:dyDescent="0.25">
      <c r="A278" s="1" t="s">
        <v>291</v>
      </c>
      <c r="B278" t="s">
        <v>346</v>
      </c>
      <c r="C278" s="9">
        <v>42937</v>
      </c>
      <c r="D278" s="5">
        <v>500</v>
      </c>
    </row>
    <row r="279" spans="1:4" x14ac:dyDescent="0.25">
      <c r="A279" s="1" t="s">
        <v>347</v>
      </c>
      <c r="B279" t="s">
        <v>348</v>
      </c>
      <c r="C279" s="9">
        <v>42937</v>
      </c>
      <c r="D279" s="5">
        <v>93.22</v>
      </c>
    </row>
    <row r="280" spans="1:4" x14ac:dyDescent="0.25">
      <c r="A280" s="1" t="s">
        <v>88</v>
      </c>
      <c r="B280" t="s">
        <v>349</v>
      </c>
      <c r="C280" s="9">
        <v>42937</v>
      </c>
      <c r="D280" s="5">
        <v>96.94</v>
      </c>
    </row>
    <row r="281" spans="1:4" x14ac:dyDescent="0.25">
      <c r="A281" s="1" t="s">
        <v>350</v>
      </c>
      <c r="B281" t="s">
        <v>377</v>
      </c>
      <c r="C281" s="9">
        <v>42937</v>
      </c>
      <c r="D281" s="5">
        <v>302.5</v>
      </c>
    </row>
    <row r="282" spans="1:4" x14ac:dyDescent="0.25">
      <c r="A282" s="1" t="s">
        <v>63</v>
      </c>
      <c r="B282" t="s">
        <v>351</v>
      </c>
      <c r="C282" s="9">
        <v>42937</v>
      </c>
      <c r="D282" s="5">
        <v>1389.9</v>
      </c>
    </row>
    <row r="283" spans="1:4" x14ac:dyDescent="0.25">
      <c r="A283" s="1" t="s">
        <v>28</v>
      </c>
      <c r="B283" t="s">
        <v>352</v>
      </c>
      <c r="C283" s="9">
        <v>42937</v>
      </c>
      <c r="D283" s="5">
        <v>2487.3000000000002</v>
      </c>
    </row>
    <row r="284" spans="1:4" x14ac:dyDescent="0.25">
      <c r="A284" s="1" t="s">
        <v>300</v>
      </c>
      <c r="B284" t="s">
        <v>378</v>
      </c>
      <c r="C284" s="9">
        <v>42937</v>
      </c>
      <c r="D284" s="5">
        <v>425</v>
      </c>
    </row>
    <row r="285" spans="1:4" x14ac:dyDescent="0.25">
      <c r="A285" s="1" t="s">
        <v>16</v>
      </c>
      <c r="B285" t="s">
        <v>353</v>
      </c>
      <c r="C285" s="9">
        <v>42937</v>
      </c>
      <c r="D285" s="5">
        <v>49.95</v>
      </c>
    </row>
    <row r="286" spans="1:4" x14ac:dyDescent="0.25">
      <c r="A286" s="1" t="s">
        <v>49</v>
      </c>
      <c r="B286" t="s">
        <v>354</v>
      </c>
      <c r="C286" s="9">
        <v>42937</v>
      </c>
      <c r="D286" s="5">
        <v>47.59</v>
      </c>
    </row>
    <row r="287" spans="1:4" x14ac:dyDescent="0.25">
      <c r="A287" s="1" t="s">
        <v>88</v>
      </c>
      <c r="B287" t="s">
        <v>355</v>
      </c>
      <c r="C287" s="9">
        <v>42937</v>
      </c>
      <c r="D287" s="5">
        <v>147.63999999999999</v>
      </c>
    </row>
    <row r="288" spans="1:4" x14ac:dyDescent="0.25">
      <c r="A288" s="1" t="s">
        <v>179</v>
      </c>
      <c r="B288" t="s">
        <v>356</v>
      </c>
      <c r="C288" s="9">
        <v>42937</v>
      </c>
      <c r="D288" s="5">
        <v>9623.1299999999992</v>
      </c>
    </row>
    <row r="289" spans="1:4" x14ac:dyDescent="0.25">
      <c r="A289" s="1" t="s">
        <v>59</v>
      </c>
      <c r="B289" t="s">
        <v>357</v>
      </c>
      <c r="C289" s="9">
        <v>42937</v>
      </c>
      <c r="D289" s="5">
        <v>59.29</v>
      </c>
    </row>
    <row r="290" spans="1:4" x14ac:dyDescent="0.25">
      <c r="A290" s="1" t="s">
        <v>96</v>
      </c>
      <c r="B290" t="s">
        <v>97</v>
      </c>
      <c r="C290" s="9">
        <v>42937</v>
      </c>
      <c r="D290" s="5">
        <v>1781.6</v>
      </c>
    </row>
    <row r="291" spans="1:4" x14ac:dyDescent="0.25">
      <c r="A291" s="1" t="s">
        <v>358</v>
      </c>
      <c r="B291" t="s">
        <v>359</v>
      </c>
      <c r="C291" s="9">
        <v>42937</v>
      </c>
      <c r="D291" s="5">
        <v>311.58999999999997</v>
      </c>
    </row>
    <row r="292" spans="1:4" x14ac:dyDescent="0.25">
      <c r="A292" s="1" t="s">
        <v>188</v>
      </c>
      <c r="B292" t="s">
        <v>360</v>
      </c>
      <c r="C292" s="9">
        <v>42942</v>
      </c>
      <c r="D292" s="5">
        <v>8</v>
      </c>
    </row>
    <row r="293" spans="1:4" x14ac:dyDescent="0.25">
      <c r="A293" s="1" t="s">
        <v>361</v>
      </c>
      <c r="B293" t="s">
        <v>362</v>
      </c>
      <c r="C293" s="9">
        <v>42942</v>
      </c>
      <c r="D293" s="5">
        <v>42.89</v>
      </c>
    </row>
    <row r="294" spans="1:4" x14ac:dyDescent="0.25">
      <c r="A294" s="1" t="s">
        <v>235</v>
      </c>
      <c r="B294" t="s">
        <v>363</v>
      </c>
      <c r="C294" s="9">
        <v>42942</v>
      </c>
      <c r="D294" s="5">
        <v>198.61</v>
      </c>
    </row>
    <row r="295" spans="1:4" x14ac:dyDescent="0.25">
      <c r="A295" s="1" t="s">
        <v>301</v>
      </c>
      <c r="B295" t="s">
        <v>364</v>
      </c>
      <c r="C295" s="9">
        <v>42942</v>
      </c>
      <c r="D295" s="5">
        <v>151.13999999999999</v>
      </c>
    </row>
    <row r="296" spans="1:4" x14ac:dyDescent="0.25">
      <c r="A296" s="1" t="s">
        <v>365</v>
      </c>
      <c r="B296" t="s">
        <v>366</v>
      </c>
      <c r="C296" s="9">
        <v>42942</v>
      </c>
      <c r="D296" s="5">
        <v>454.2</v>
      </c>
    </row>
    <row r="297" spans="1:4" x14ac:dyDescent="0.25">
      <c r="A297" s="1" t="s">
        <v>99</v>
      </c>
      <c r="B297" t="s">
        <v>100</v>
      </c>
      <c r="C297" s="9">
        <v>42943</v>
      </c>
      <c r="D297" s="5">
        <v>98.25</v>
      </c>
    </row>
    <row r="298" spans="1:4" x14ac:dyDescent="0.25">
      <c r="A298" s="1" t="s">
        <v>367</v>
      </c>
      <c r="B298" t="s">
        <v>368</v>
      </c>
      <c r="C298" s="9">
        <v>42943</v>
      </c>
      <c r="D298" s="5">
        <v>10505.67</v>
      </c>
    </row>
    <row r="299" spans="1:4" x14ac:dyDescent="0.25">
      <c r="A299" s="1" t="s">
        <v>214</v>
      </c>
      <c r="B299" t="s">
        <v>379</v>
      </c>
      <c r="C299" s="9">
        <v>42943</v>
      </c>
      <c r="D299" s="5">
        <v>67.59</v>
      </c>
    </row>
    <row r="300" spans="1:4" x14ac:dyDescent="0.25">
      <c r="A300" s="1" t="s">
        <v>69</v>
      </c>
      <c r="B300" t="s">
        <v>369</v>
      </c>
      <c r="C300" s="9">
        <v>42944</v>
      </c>
      <c r="D300" s="5">
        <v>44.44</v>
      </c>
    </row>
    <row r="301" spans="1:4" x14ac:dyDescent="0.25">
      <c r="A301" s="1" t="s">
        <v>69</v>
      </c>
      <c r="B301" t="s">
        <v>370</v>
      </c>
      <c r="C301" s="9">
        <v>42944</v>
      </c>
      <c r="D301" s="5">
        <v>44.44</v>
      </c>
    </row>
    <row r="302" spans="1:4" x14ac:dyDescent="0.25">
      <c r="A302" s="1" t="s">
        <v>166</v>
      </c>
      <c r="B302" t="s">
        <v>371</v>
      </c>
      <c r="C302" s="9">
        <v>42945</v>
      </c>
      <c r="D302" s="5">
        <v>95.45</v>
      </c>
    </row>
    <row r="303" spans="1:4" x14ac:dyDescent="0.25">
      <c r="A303" s="1" t="s">
        <v>372</v>
      </c>
      <c r="B303" t="s">
        <v>373</v>
      </c>
      <c r="C303" s="9">
        <v>42945</v>
      </c>
      <c r="D303" s="5">
        <v>399.3</v>
      </c>
    </row>
    <row r="304" spans="1:4" x14ac:dyDescent="0.25">
      <c r="A304" s="1" t="s">
        <v>205</v>
      </c>
      <c r="B304" t="s">
        <v>374</v>
      </c>
      <c r="C304" s="9">
        <v>42945</v>
      </c>
      <c r="D304" s="5">
        <v>4003.29</v>
      </c>
    </row>
    <row r="305" spans="1:4" x14ac:dyDescent="0.25">
      <c r="A305" s="1" t="s">
        <v>205</v>
      </c>
      <c r="B305" t="s">
        <v>375</v>
      </c>
      <c r="C305" s="9">
        <v>42945</v>
      </c>
      <c r="D305" s="5">
        <v>1159.1199999999999</v>
      </c>
    </row>
    <row r="306" spans="1:4" x14ac:dyDescent="0.25">
      <c r="A306" s="1" t="s">
        <v>204</v>
      </c>
      <c r="B306" t="s">
        <v>374</v>
      </c>
      <c r="C306" s="9">
        <v>42945</v>
      </c>
      <c r="D306" s="5">
        <v>12248.43</v>
      </c>
    </row>
    <row r="307" spans="1:4" x14ac:dyDescent="0.25">
      <c r="A307" s="1" t="s">
        <v>204</v>
      </c>
      <c r="B307" t="s">
        <v>375</v>
      </c>
      <c r="C307" s="9">
        <v>42945</v>
      </c>
      <c r="D307" s="5">
        <v>4415.01</v>
      </c>
    </row>
    <row r="308" spans="1:4" x14ac:dyDescent="0.25">
      <c r="A308" s="1" t="s">
        <v>205</v>
      </c>
      <c r="B308" t="s">
        <v>384</v>
      </c>
      <c r="C308" s="9">
        <v>42975</v>
      </c>
      <c r="D308" s="5">
        <v>3748.19</v>
      </c>
    </row>
    <row r="309" spans="1:4" x14ac:dyDescent="0.25">
      <c r="A309" s="1" t="s">
        <v>205</v>
      </c>
      <c r="B309" t="s">
        <v>385</v>
      </c>
      <c r="C309" s="9">
        <v>42975</v>
      </c>
      <c r="D309" s="5">
        <v>1159.1199999999999</v>
      </c>
    </row>
    <row r="310" spans="1:4" x14ac:dyDescent="0.25">
      <c r="A310" s="1" t="s">
        <v>204</v>
      </c>
      <c r="B310" t="s">
        <v>384</v>
      </c>
      <c r="C310" s="9">
        <v>42975</v>
      </c>
      <c r="D310" s="5">
        <v>11510.22</v>
      </c>
    </row>
    <row r="311" spans="1:4" x14ac:dyDescent="0.25">
      <c r="A311" s="1" t="s">
        <v>204</v>
      </c>
      <c r="B311" t="s">
        <v>385</v>
      </c>
      <c r="C311" s="9">
        <v>42975</v>
      </c>
      <c r="D311" s="5">
        <v>4181.07</v>
      </c>
    </row>
    <row r="312" spans="1:4" x14ac:dyDescent="0.25">
      <c r="A312" s="1" t="s">
        <v>215</v>
      </c>
      <c r="B312" t="s">
        <v>386</v>
      </c>
      <c r="C312" s="9">
        <v>42977</v>
      </c>
      <c r="D312" s="5">
        <v>318.82</v>
      </c>
    </row>
    <row r="313" spans="1:4" x14ac:dyDescent="0.25">
      <c r="A313" s="1" t="s">
        <v>389</v>
      </c>
      <c r="B313" t="s">
        <v>390</v>
      </c>
      <c r="C313" s="9">
        <v>42993</v>
      </c>
      <c r="D313" s="5">
        <v>28.73</v>
      </c>
    </row>
    <row r="314" spans="1:4" x14ac:dyDescent="0.25">
      <c r="A314" s="1" t="s">
        <v>391</v>
      </c>
      <c r="B314" t="s">
        <v>392</v>
      </c>
      <c r="C314" s="9">
        <v>42993</v>
      </c>
      <c r="D314" s="5">
        <v>1260.42</v>
      </c>
    </row>
    <row r="315" spans="1:4" x14ac:dyDescent="0.25">
      <c r="A315" s="1" t="s">
        <v>393</v>
      </c>
      <c r="B315" t="s">
        <v>394</v>
      </c>
      <c r="C315" s="9">
        <v>42993</v>
      </c>
      <c r="D315" s="5">
        <v>22.76</v>
      </c>
    </row>
    <row r="316" spans="1:4" x14ac:dyDescent="0.25">
      <c r="A316" s="1" t="s">
        <v>395</v>
      </c>
      <c r="B316" t="s">
        <v>396</v>
      </c>
      <c r="C316" s="9">
        <v>42993</v>
      </c>
      <c r="D316" s="5">
        <v>347.75</v>
      </c>
    </row>
    <row r="317" spans="1:4" x14ac:dyDescent="0.25">
      <c r="A317" s="1" t="s">
        <v>397</v>
      </c>
      <c r="B317" t="s">
        <v>398</v>
      </c>
      <c r="C317" s="9">
        <v>42993</v>
      </c>
      <c r="D317" s="5">
        <v>551.76</v>
      </c>
    </row>
    <row r="318" spans="1:4" x14ac:dyDescent="0.25">
      <c r="A318" s="1" t="s">
        <v>399</v>
      </c>
      <c r="B318" t="s">
        <v>400</v>
      </c>
      <c r="C318" s="9">
        <v>42993</v>
      </c>
      <c r="D318" s="5">
        <v>25.57</v>
      </c>
    </row>
    <row r="319" spans="1:4" x14ac:dyDescent="0.25">
      <c r="A319" s="1" t="s">
        <v>401</v>
      </c>
      <c r="B319" t="s">
        <v>427</v>
      </c>
      <c r="C319" s="9">
        <v>42993</v>
      </c>
      <c r="D319" s="5">
        <v>1564.41</v>
      </c>
    </row>
    <row r="320" spans="1:4" x14ac:dyDescent="0.25">
      <c r="A320" s="1" t="s">
        <v>402</v>
      </c>
      <c r="B320" t="s">
        <v>403</v>
      </c>
      <c r="C320" s="9">
        <v>42993</v>
      </c>
      <c r="D320" s="5">
        <v>229.36</v>
      </c>
    </row>
    <row r="321" spans="1:4" x14ac:dyDescent="0.25">
      <c r="A321" s="1" t="s">
        <v>404</v>
      </c>
      <c r="B321" t="s">
        <v>405</v>
      </c>
      <c r="C321" s="9">
        <v>42993</v>
      </c>
      <c r="D321" s="5">
        <v>390.77</v>
      </c>
    </row>
    <row r="322" spans="1:4" x14ac:dyDescent="0.25">
      <c r="A322" s="1" t="s">
        <v>406</v>
      </c>
      <c r="B322" t="s">
        <v>407</v>
      </c>
      <c r="C322" s="9">
        <v>42993</v>
      </c>
      <c r="D322" s="5">
        <v>89.95</v>
      </c>
    </row>
    <row r="323" spans="1:4" x14ac:dyDescent="0.25">
      <c r="A323" s="1" t="s">
        <v>214</v>
      </c>
      <c r="B323" t="s">
        <v>437</v>
      </c>
      <c r="C323" s="9">
        <v>42993</v>
      </c>
      <c r="D323" s="5">
        <v>25</v>
      </c>
    </row>
    <row r="324" spans="1:4" x14ac:dyDescent="0.25">
      <c r="A324" s="1" t="s">
        <v>408</v>
      </c>
      <c r="B324" t="s">
        <v>409</v>
      </c>
      <c r="C324" s="9">
        <v>43000</v>
      </c>
      <c r="D324" s="5">
        <v>50.24</v>
      </c>
    </row>
    <row r="325" spans="1:4" x14ac:dyDescent="0.25">
      <c r="A325" s="1" t="s">
        <v>410</v>
      </c>
      <c r="B325" t="s">
        <v>411</v>
      </c>
      <c r="C325" s="9">
        <v>43000</v>
      </c>
      <c r="D325" s="5">
        <v>600.98</v>
      </c>
    </row>
    <row r="326" spans="1:4" x14ac:dyDescent="0.25">
      <c r="A326" s="1" t="s">
        <v>412</v>
      </c>
      <c r="B326" t="s">
        <v>413</v>
      </c>
      <c r="C326" s="9">
        <v>43000</v>
      </c>
      <c r="D326" s="5">
        <v>45.2</v>
      </c>
    </row>
    <row r="327" spans="1:4" x14ac:dyDescent="0.25">
      <c r="A327" s="1" t="s">
        <v>414</v>
      </c>
      <c r="B327" t="s">
        <v>431</v>
      </c>
      <c r="C327" s="9">
        <v>43000</v>
      </c>
      <c r="D327" s="5">
        <v>117</v>
      </c>
    </row>
    <row r="328" spans="1:4" x14ac:dyDescent="0.25">
      <c r="A328" s="1" t="s">
        <v>415</v>
      </c>
      <c r="B328" t="s">
        <v>432</v>
      </c>
      <c r="C328" s="9">
        <v>43000</v>
      </c>
      <c r="D328" s="5">
        <v>161.01</v>
      </c>
    </row>
    <row r="329" spans="1:4" x14ac:dyDescent="0.25">
      <c r="A329" s="1" t="s">
        <v>416</v>
      </c>
      <c r="B329" t="s">
        <v>433</v>
      </c>
      <c r="C329" s="9">
        <v>43000</v>
      </c>
      <c r="D329" s="5">
        <v>59</v>
      </c>
    </row>
    <row r="330" spans="1:4" x14ac:dyDescent="0.25">
      <c r="A330" s="1" t="s">
        <v>415</v>
      </c>
      <c r="B330" t="s">
        <v>432</v>
      </c>
      <c r="C330" s="9">
        <v>43000</v>
      </c>
      <c r="D330" s="5">
        <v>140.19999999999999</v>
      </c>
    </row>
    <row r="331" spans="1:4" x14ac:dyDescent="0.25">
      <c r="A331" s="1" t="s">
        <v>417</v>
      </c>
      <c r="B331" t="s">
        <v>418</v>
      </c>
      <c r="C331" s="9">
        <v>43000</v>
      </c>
      <c r="D331" s="5">
        <v>19.989999999999998</v>
      </c>
    </row>
    <row r="332" spans="1:4" x14ac:dyDescent="0.25">
      <c r="A332" s="1" t="s">
        <v>214</v>
      </c>
      <c r="B332" t="s">
        <v>438</v>
      </c>
      <c r="C332" s="9">
        <v>43004</v>
      </c>
      <c r="D332" s="5">
        <v>90.75</v>
      </c>
    </row>
    <row r="333" spans="1:4" x14ac:dyDescent="0.25">
      <c r="A333" s="1" t="s">
        <v>391</v>
      </c>
      <c r="B333" t="s">
        <v>419</v>
      </c>
      <c r="C333" s="9">
        <v>43006</v>
      </c>
      <c r="D333" s="5">
        <v>1260.42</v>
      </c>
    </row>
    <row r="334" spans="1:4" x14ac:dyDescent="0.25">
      <c r="A334" s="1" t="s">
        <v>399</v>
      </c>
      <c r="B334" t="s">
        <v>420</v>
      </c>
      <c r="C334" s="9">
        <v>43006</v>
      </c>
      <c r="D334" s="5">
        <v>25.34</v>
      </c>
    </row>
    <row r="335" spans="1:4" x14ac:dyDescent="0.25">
      <c r="A335" s="1" t="s">
        <v>421</v>
      </c>
      <c r="B335" t="s">
        <v>422</v>
      </c>
      <c r="C335" s="9">
        <v>43006</v>
      </c>
      <c r="D335" s="5">
        <v>2077.5700000000002</v>
      </c>
    </row>
    <row r="336" spans="1:4" x14ac:dyDescent="0.25">
      <c r="A336" s="1" t="s">
        <v>415</v>
      </c>
      <c r="B336" t="s">
        <v>423</v>
      </c>
      <c r="C336" s="9">
        <v>43006</v>
      </c>
      <c r="D336" s="5">
        <v>279.8</v>
      </c>
    </row>
    <row r="337" spans="1:4" x14ac:dyDescent="0.25">
      <c r="A337" s="1" t="s">
        <v>424</v>
      </c>
      <c r="B337" t="s">
        <v>428</v>
      </c>
      <c r="C337" s="9">
        <v>43006</v>
      </c>
      <c r="D337" s="5">
        <v>302.5</v>
      </c>
    </row>
    <row r="338" spans="1:4" x14ac:dyDescent="0.25">
      <c r="A338" s="1" t="s">
        <v>425</v>
      </c>
      <c r="B338" t="s">
        <v>426</v>
      </c>
      <c r="C338" s="9">
        <v>43006</v>
      </c>
      <c r="D338" s="5">
        <v>262.62</v>
      </c>
    </row>
    <row r="339" spans="1:4" x14ac:dyDescent="0.25">
      <c r="A339" s="1" t="s">
        <v>205</v>
      </c>
      <c r="B339" t="s">
        <v>429</v>
      </c>
      <c r="C339" s="9">
        <v>43006</v>
      </c>
      <c r="D339" s="5">
        <v>3921.24</v>
      </c>
    </row>
    <row r="340" spans="1:4" x14ac:dyDescent="0.25">
      <c r="A340" s="1" t="s">
        <v>205</v>
      </c>
      <c r="B340" t="s">
        <v>430</v>
      </c>
      <c r="C340" s="9">
        <v>43006</v>
      </c>
      <c r="D340" s="5">
        <v>1159.1199999999999</v>
      </c>
    </row>
    <row r="341" spans="1:4" x14ac:dyDescent="0.25">
      <c r="A341" s="1" t="s">
        <v>204</v>
      </c>
      <c r="B341" t="s">
        <v>429</v>
      </c>
      <c r="C341" s="9">
        <v>43006</v>
      </c>
      <c r="D341" s="5">
        <v>11967.27</v>
      </c>
    </row>
    <row r="342" spans="1:4" x14ac:dyDescent="0.25">
      <c r="A342" s="1" t="s">
        <v>204</v>
      </c>
      <c r="B342" t="s">
        <v>430</v>
      </c>
      <c r="C342" s="9">
        <v>43006</v>
      </c>
      <c r="D342" s="5">
        <v>4326.71</v>
      </c>
    </row>
    <row r="343" spans="1:4" x14ac:dyDescent="0.25">
      <c r="A343" s="1" t="s">
        <v>440</v>
      </c>
      <c r="B343" t="s">
        <v>457</v>
      </c>
      <c r="C343" s="9">
        <v>43011</v>
      </c>
      <c r="D343" s="5">
        <v>525</v>
      </c>
    </row>
    <row r="344" spans="1:4" x14ac:dyDescent="0.25">
      <c r="A344" s="1" t="s">
        <v>440</v>
      </c>
      <c r="B344" t="s">
        <v>458</v>
      </c>
      <c r="C344" s="9">
        <v>43011</v>
      </c>
      <c r="D344" s="5">
        <v>635</v>
      </c>
    </row>
    <row r="345" spans="1:4" x14ac:dyDescent="0.25">
      <c r="A345" s="1" t="s">
        <v>440</v>
      </c>
      <c r="B345" t="s">
        <v>457</v>
      </c>
      <c r="C345" s="9">
        <v>43011</v>
      </c>
      <c r="D345" s="5">
        <v>525</v>
      </c>
    </row>
    <row r="346" spans="1:4" x14ac:dyDescent="0.25">
      <c r="A346" s="1" t="s">
        <v>441</v>
      </c>
      <c r="B346" t="s">
        <v>442</v>
      </c>
      <c r="C346" s="9">
        <v>43014</v>
      </c>
      <c r="D346" s="5">
        <v>72.09</v>
      </c>
    </row>
    <row r="347" spans="1:4" x14ac:dyDescent="0.25">
      <c r="A347" s="1" t="s">
        <v>37</v>
      </c>
      <c r="B347" t="s">
        <v>443</v>
      </c>
      <c r="C347" s="9">
        <v>43014</v>
      </c>
      <c r="D347" s="5">
        <v>195.35</v>
      </c>
    </row>
    <row r="348" spans="1:4" x14ac:dyDescent="0.25">
      <c r="A348" s="1" t="s">
        <v>444</v>
      </c>
      <c r="B348" t="s">
        <v>445</v>
      </c>
      <c r="C348" s="9">
        <v>43014</v>
      </c>
      <c r="D348" s="5">
        <v>55.8</v>
      </c>
    </row>
    <row r="349" spans="1:4" x14ac:dyDescent="0.25">
      <c r="A349" s="1" t="s">
        <v>266</v>
      </c>
      <c r="B349" t="s">
        <v>446</v>
      </c>
      <c r="C349" s="9">
        <v>43014</v>
      </c>
      <c r="D349" s="5">
        <v>968</v>
      </c>
    </row>
    <row r="350" spans="1:4" x14ac:dyDescent="0.25">
      <c r="A350" s="1" t="s">
        <v>41</v>
      </c>
      <c r="B350" t="s">
        <v>447</v>
      </c>
      <c r="C350" s="9">
        <v>43014</v>
      </c>
      <c r="D350" s="5">
        <v>347.75</v>
      </c>
    </row>
    <row r="351" spans="1:4" x14ac:dyDescent="0.25">
      <c r="A351" s="1" t="s">
        <v>181</v>
      </c>
      <c r="B351" t="s">
        <v>448</v>
      </c>
      <c r="C351" s="9">
        <v>43028</v>
      </c>
      <c r="D351" s="5">
        <v>547.41999999999996</v>
      </c>
    </row>
    <row r="352" spans="1:4" x14ac:dyDescent="0.25">
      <c r="A352" s="1" t="s">
        <v>63</v>
      </c>
      <c r="B352" t="s">
        <v>449</v>
      </c>
      <c r="C352" s="9">
        <v>43028</v>
      </c>
      <c r="D352" s="5">
        <v>1181.43</v>
      </c>
    </row>
    <row r="353" spans="1:4" x14ac:dyDescent="0.25">
      <c r="A353" s="1" t="s">
        <v>123</v>
      </c>
      <c r="B353" t="s">
        <v>459</v>
      </c>
      <c r="C353" s="9">
        <v>43028</v>
      </c>
      <c r="D353" s="5">
        <v>267.63</v>
      </c>
    </row>
    <row r="354" spans="1:4" x14ac:dyDescent="0.25">
      <c r="A354" s="1" t="s">
        <v>152</v>
      </c>
      <c r="B354" t="s">
        <v>153</v>
      </c>
      <c r="C354" s="9">
        <v>43028</v>
      </c>
      <c r="D354" s="5">
        <v>20</v>
      </c>
    </row>
    <row r="355" spans="1:4" x14ac:dyDescent="0.25">
      <c r="A355" s="1" t="s">
        <v>135</v>
      </c>
      <c r="B355" t="s">
        <v>450</v>
      </c>
      <c r="C355" s="9">
        <v>43028</v>
      </c>
      <c r="D355" s="5">
        <v>88.71</v>
      </c>
    </row>
    <row r="356" spans="1:4" x14ac:dyDescent="0.25">
      <c r="A356" s="1" t="s">
        <v>96</v>
      </c>
      <c r="B356" t="s">
        <v>97</v>
      </c>
      <c r="C356" s="9">
        <v>43028</v>
      </c>
      <c r="D356" s="5">
        <v>469.72</v>
      </c>
    </row>
    <row r="357" spans="1:4" x14ac:dyDescent="0.25">
      <c r="A357" s="1" t="s">
        <v>118</v>
      </c>
      <c r="B357" t="s">
        <v>451</v>
      </c>
      <c r="C357" s="9">
        <v>43028</v>
      </c>
      <c r="D357" s="5">
        <v>1672.22</v>
      </c>
    </row>
    <row r="358" spans="1:4" x14ac:dyDescent="0.25">
      <c r="A358" s="1" t="s">
        <v>214</v>
      </c>
      <c r="B358" t="s">
        <v>460</v>
      </c>
      <c r="C358" s="9">
        <v>43028</v>
      </c>
      <c r="D358" s="5">
        <v>25</v>
      </c>
    </row>
    <row r="359" spans="1:4" x14ac:dyDescent="0.25">
      <c r="A359" s="1" t="s">
        <v>452</v>
      </c>
      <c r="B359" t="s">
        <v>453</v>
      </c>
      <c r="C359" s="9">
        <v>43032</v>
      </c>
      <c r="D359" s="5">
        <v>79.78</v>
      </c>
    </row>
    <row r="360" spans="1:4" x14ac:dyDescent="0.25">
      <c r="A360" s="1" t="s">
        <v>214</v>
      </c>
      <c r="B360" t="s">
        <v>461</v>
      </c>
      <c r="C360" s="9">
        <v>43032</v>
      </c>
      <c r="D360" s="5">
        <v>2.5</v>
      </c>
    </row>
    <row r="361" spans="1:4" x14ac:dyDescent="0.25">
      <c r="A361" s="1" t="s">
        <v>214</v>
      </c>
      <c r="B361" t="s">
        <v>461</v>
      </c>
      <c r="C361" s="9">
        <v>43032</v>
      </c>
      <c r="D361" s="5">
        <v>2.5</v>
      </c>
    </row>
    <row r="362" spans="1:4" x14ac:dyDescent="0.25">
      <c r="A362" s="1" t="s">
        <v>69</v>
      </c>
      <c r="B362" t="s">
        <v>454</v>
      </c>
      <c r="C362" s="9">
        <v>43035</v>
      </c>
      <c r="D362" s="5">
        <v>22.22</v>
      </c>
    </row>
    <row r="363" spans="1:4" x14ac:dyDescent="0.25">
      <c r="A363" s="1" t="s">
        <v>205</v>
      </c>
      <c r="B363" t="s">
        <v>455</v>
      </c>
      <c r="C363" s="9">
        <v>43038</v>
      </c>
      <c r="D363" s="5">
        <v>3748.19</v>
      </c>
    </row>
    <row r="364" spans="1:4" x14ac:dyDescent="0.25">
      <c r="A364" s="1" t="s">
        <v>205</v>
      </c>
      <c r="B364" t="s">
        <v>456</v>
      </c>
      <c r="C364" s="9">
        <v>43038</v>
      </c>
      <c r="D364" s="5">
        <v>1159.1199999999999</v>
      </c>
    </row>
    <row r="365" spans="1:4" x14ac:dyDescent="0.25">
      <c r="A365" s="1" t="s">
        <v>204</v>
      </c>
      <c r="B365" t="s">
        <v>455</v>
      </c>
      <c r="C365" s="9">
        <v>43038</v>
      </c>
      <c r="D365" s="5">
        <f>15388.97-D363</f>
        <v>11640.779999999999</v>
      </c>
    </row>
    <row r="366" spans="1:4" x14ac:dyDescent="0.25">
      <c r="A366" s="1" t="s">
        <v>204</v>
      </c>
      <c r="B366" t="s">
        <v>456</v>
      </c>
      <c r="C366" s="9">
        <v>43038</v>
      </c>
      <c r="D366" s="5">
        <f>5386.42-D364</f>
        <v>4227.3</v>
      </c>
    </row>
    <row r="367" spans="1:4" x14ac:dyDescent="0.25">
      <c r="A367" s="1" t="s">
        <v>69</v>
      </c>
      <c r="B367" t="s">
        <v>466</v>
      </c>
      <c r="C367" s="9">
        <v>43041</v>
      </c>
      <c r="D367" s="5">
        <v>22.22</v>
      </c>
    </row>
    <row r="368" spans="1:4" x14ac:dyDescent="0.25">
      <c r="A368" s="1" t="s">
        <v>63</v>
      </c>
      <c r="B368" t="s">
        <v>467</v>
      </c>
      <c r="C368" s="9">
        <v>43042</v>
      </c>
      <c r="D368" s="5">
        <v>1217.3800000000001</v>
      </c>
    </row>
    <row r="369" spans="1:4" x14ac:dyDescent="0.25">
      <c r="A369" s="1" t="s">
        <v>294</v>
      </c>
      <c r="B369" t="s">
        <v>468</v>
      </c>
      <c r="C369" s="9">
        <v>43042</v>
      </c>
      <c r="D369" s="5">
        <v>4130.7700000000004</v>
      </c>
    </row>
    <row r="370" spans="1:4" x14ac:dyDescent="0.25">
      <c r="A370" s="1" t="s">
        <v>21</v>
      </c>
      <c r="B370" t="s">
        <v>469</v>
      </c>
      <c r="C370" s="9">
        <v>43042</v>
      </c>
      <c r="D370" s="5">
        <v>287.56</v>
      </c>
    </row>
    <row r="371" spans="1:4" x14ac:dyDescent="0.25">
      <c r="A371" s="1" t="s">
        <v>59</v>
      </c>
      <c r="B371" t="s">
        <v>470</v>
      </c>
      <c r="C371" s="9">
        <v>43042</v>
      </c>
      <c r="D371" s="5">
        <v>648.55999999999995</v>
      </c>
    </row>
    <row r="372" spans="1:4" x14ac:dyDescent="0.25">
      <c r="A372" s="1" t="s">
        <v>471</v>
      </c>
      <c r="B372" t="s">
        <v>472</v>
      </c>
      <c r="C372" s="9">
        <v>43042</v>
      </c>
      <c r="D372" s="5">
        <v>391.05</v>
      </c>
    </row>
    <row r="373" spans="1:4" x14ac:dyDescent="0.25">
      <c r="A373" s="1" t="s">
        <v>41</v>
      </c>
      <c r="B373" t="s">
        <v>473</v>
      </c>
      <c r="C373" s="9">
        <v>43042</v>
      </c>
      <c r="D373" s="5">
        <v>347.75</v>
      </c>
    </row>
    <row r="374" spans="1:4" x14ac:dyDescent="0.25">
      <c r="A374" s="1" t="s">
        <v>92</v>
      </c>
      <c r="B374" t="s">
        <v>474</v>
      </c>
      <c r="C374" s="9">
        <v>43042</v>
      </c>
      <c r="D374" s="5">
        <v>1260.42</v>
      </c>
    </row>
    <row r="375" spans="1:4" x14ac:dyDescent="0.25">
      <c r="A375" s="1" t="s">
        <v>88</v>
      </c>
      <c r="B375" t="s">
        <v>475</v>
      </c>
      <c r="C375" s="9">
        <v>43042</v>
      </c>
      <c r="D375" s="5">
        <v>912.15</v>
      </c>
    </row>
    <row r="376" spans="1:4" x14ac:dyDescent="0.25">
      <c r="A376" s="1" t="s">
        <v>96</v>
      </c>
      <c r="B376" t="s">
        <v>97</v>
      </c>
      <c r="C376" s="9">
        <v>43042</v>
      </c>
      <c r="D376" s="5">
        <v>469.72</v>
      </c>
    </row>
    <row r="377" spans="1:4" x14ac:dyDescent="0.25">
      <c r="A377" s="1" t="s">
        <v>235</v>
      </c>
      <c r="B377" t="s">
        <v>476</v>
      </c>
      <c r="C377" s="9">
        <v>43042</v>
      </c>
      <c r="D377" s="5">
        <v>431.61</v>
      </c>
    </row>
    <row r="378" spans="1:4" x14ac:dyDescent="0.25">
      <c r="A378" s="1" t="s">
        <v>477</v>
      </c>
      <c r="B378" t="s">
        <v>478</v>
      </c>
      <c r="C378" s="9">
        <v>43042</v>
      </c>
      <c r="D378" s="5">
        <v>4.5199999999999996</v>
      </c>
    </row>
    <row r="379" spans="1:4" x14ac:dyDescent="0.25">
      <c r="A379" s="1" t="s">
        <v>477</v>
      </c>
      <c r="B379" t="s">
        <v>479</v>
      </c>
      <c r="C379" s="9">
        <v>43042</v>
      </c>
      <c r="D379" s="5">
        <v>22.5</v>
      </c>
    </row>
    <row r="380" spans="1:4" x14ac:dyDescent="0.25">
      <c r="A380" s="1" t="s">
        <v>480</v>
      </c>
      <c r="B380" t="s">
        <v>481</v>
      </c>
      <c r="C380" s="9">
        <v>43042</v>
      </c>
      <c r="D380" s="5">
        <v>69.89</v>
      </c>
    </row>
    <row r="381" spans="1:4" x14ac:dyDescent="0.25">
      <c r="A381" s="1" t="s">
        <v>482</v>
      </c>
      <c r="B381" t="s">
        <v>483</v>
      </c>
      <c r="C381" s="9">
        <v>43042</v>
      </c>
      <c r="D381" s="5">
        <v>262.36</v>
      </c>
    </row>
    <row r="382" spans="1:4" x14ac:dyDescent="0.25">
      <c r="A382" s="1" t="s">
        <v>484</v>
      </c>
      <c r="B382" t="s">
        <v>485</v>
      </c>
      <c r="C382" s="9">
        <v>43042</v>
      </c>
      <c r="D382" s="5">
        <v>90.4</v>
      </c>
    </row>
    <row r="383" spans="1:4" x14ac:dyDescent="0.25">
      <c r="A383" s="1" t="s">
        <v>477</v>
      </c>
      <c r="B383" t="s">
        <v>486</v>
      </c>
      <c r="C383" s="9">
        <v>43042</v>
      </c>
      <c r="D383" s="5">
        <v>9.0399999999999991</v>
      </c>
    </row>
    <row r="384" spans="1:4" x14ac:dyDescent="0.25">
      <c r="A384" s="1" t="s">
        <v>18</v>
      </c>
      <c r="B384" t="s">
        <v>487</v>
      </c>
      <c r="C384" s="9">
        <v>43042</v>
      </c>
      <c r="D384" s="5">
        <v>440.68</v>
      </c>
    </row>
    <row r="385" spans="1:4" x14ac:dyDescent="0.25">
      <c r="A385" s="1" t="s">
        <v>18</v>
      </c>
      <c r="B385" t="s">
        <v>488</v>
      </c>
      <c r="C385" s="9">
        <v>43042</v>
      </c>
      <c r="D385" s="5">
        <v>263.38</v>
      </c>
    </row>
    <row r="386" spans="1:4" x14ac:dyDescent="0.25">
      <c r="A386" s="1" t="s">
        <v>484</v>
      </c>
      <c r="B386" t="s">
        <v>489</v>
      </c>
      <c r="C386" s="9">
        <v>43042</v>
      </c>
      <c r="D386" s="5">
        <v>214.81</v>
      </c>
    </row>
    <row r="387" spans="1:4" x14ac:dyDescent="0.25">
      <c r="A387" s="1" t="s">
        <v>135</v>
      </c>
      <c r="B387" t="s">
        <v>490</v>
      </c>
      <c r="C387" s="9">
        <v>43049</v>
      </c>
      <c r="D387" s="5">
        <v>292.92</v>
      </c>
    </row>
    <row r="388" spans="1:4" x14ac:dyDescent="0.25">
      <c r="A388" s="1" t="s">
        <v>491</v>
      </c>
      <c r="B388" t="s">
        <v>492</v>
      </c>
      <c r="C388" s="9">
        <v>43049</v>
      </c>
      <c r="D388" s="5">
        <v>12.8</v>
      </c>
    </row>
    <row r="389" spans="1:4" x14ac:dyDescent="0.25">
      <c r="A389" s="1" t="s">
        <v>18</v>
      </c>
      <c r="B389" t="s">
        <v>542</v>
      </c>
      <c r="C389" s="9">
        <v>43049</v>
      </c>
      <c r="D389" s="5">
        <v>346.34</v>
      </c>
    </row>
    <row r="390" spans="1:4" x14ac:dyDescent="0.25">
      <c r="A390" s="1" t="s">
        <v>493</v>
      </c>
      <c r="B390" t="s">
        <v>543</v>
      </c>
      <c r="C390" s="9">
        <v>43049</v>
      </c>
      <c r="D390" s="5">
        <v>860</v>
      </c>
    </row>
    <row r="391" spans="1:4" x14ac:dyDescent="0.25">
      <c r="A391" s="1" t="s">
        <v>549</v>
      </c>
      <c r="B391" t="s">
        <v>544</v>
      </c>
      <c r="C391" s="9">
        <v>43049</v>
      </c>
      <c r="D391" s="5">
        <v>128.72999999999999</v>
      </c>
    </row>
    <row r="392" spans="1:4" x14ac:dyDescent="0.25">
      <c r="A392" s="1" t="s">
        <v>179</v>
      </c>
      <c r="B392" t="s">
        <v>494</v>
      </c>
      <c r="C392" s="9">
        <v>43049</v>
      </c>
      <c r="D392" s="5">
        <v>1044.23</v>
      </c>
    </row>
    <row r="393" spans="1:4" x14ac:dyDescent="0.25">
      <c r="A393" s="1" t="s">
        <v>142</v>
      </c>
      <c r="B393" t="s">
        <v>495</v>
      </c>
      <c r="C393" s="9">
        <v>43049</v>
      </c>
      <c r="D393" s="5">
        <v>2404.88</v>
      </c>
    </row>
    <row r="394" spans="1:4" x14ac:dyDescent="0.25">
      <c r="A394" s="1" t="s">
        <v>181</v>
      </c>
      <c r="B394" t="s">
        <v>496</v>
      </c>
      <c r="C394" s="9">
        <v>43049</v>
      </c>
      <c r="D394" s="5">
        <v>25.46</v>
      </c>
    </row>
    <row r="395" spans="1:4" x14ac:dyDescent="0.25">
      <c r="A395" s="1" t="s">
        <v>49</v>
      </c>
      <c r="B395" t="s">
        <v>497</v>
      </c>
      <c r="C395" s="9">
        <v>43049</v>
      </c>
      <c r="D395" s="5">
        <v>44.09</v>
      </c>
    </row>
    <row r="396" spans="1:4" x14ac:dyDescent="0.25">
      <c r="A396" s="1" t="s">
        <v>152</v>
      </c>
      <c r="B396" t="s">
        <v>186</v>
      </c>
      <c r="C396" s="9">
        <v>43056</v>
      </c>
      <c r="D396" s="5">
        <v>5</v>
      </c>
    </row>
    <row r="397" spans="1:4" x14ac:dyDescent="0.25">
      <c r="A397" s="1" t="s">
        <v>18</v>
      </c>
      <c r="B397" t="s">
        <v>498</v>
      </c>
      <c r="C397" s="9">
        <v>43056</v>
      </c>
      <c r="D397" s="5">
        <v>304.95999999999998</v>
      </c>
    </row>
    <row r="398" spans="1:4" x14ac:dyDescent="0.25">
      <c r="A398" s="1" t="s">
        <v>18</v>
      </c>
      <c r="B398" t="s">
        <v>545</v>
      </c>
      <c r="C398" s="9">
        <v>43056</v>
      </c>
      <c r="D398" s="5">
        <v>364.96</v>
      </c>
    </row>
    <row r="399" spans="1:4" x14ac:dyDescent="0.25">
      <c r="A399" s="1" t="s">
        <v>499</v>
      </c>
      <c r="B399" t="s">
        <v>500</v>
      </c>
      <c r="C399" s="9">
        <v>43056</v>
      </c>
      <c r="D399" s="5">
        <v>207</v>
      </c>
    </row>
    <row r="400" spans="1:4" x14ac:dyDescent="0.25">
      <c r="A400" s="1" t="s">
        <v>499</v>
      </c>
      <c r="B400" t="s">
        <v>546</v>
      </c>
      <c r="C400" s="9">
        <v>43056</v>
      </c>
      <c r="D400" s="5">
        <v>207</v>
      </c>
    </row>
    <row r="401" spans="1:4" x14ac:dyDescent="0.25">
      <c r="A401" s="1" t="s">
        <v>501</v>
      </c>
      <c r="B401" t="s">
        <v>502</v>
      </c>
      <c r="C401" s="9">
        <v>43056</v>
      </c>
      <c r="D401" s="5">
        <v>6.45</v>
      </c>
    </row>
    <row r="402" spans="1:4" x14ac:dyDescent="0.25">
      <c r="A402" s="1" t="s">
        <v>484</v>
      </c>
      <c r="B402" t="s">
        <v>503</v>
      </c>
      <c r="C402" s="9">
        <v>43056</v>
      </c>
      <c r="D402" s="5">
        <v>141.80000000000001</v>
      </c>
    </row>
    <row r="403" spans="1:4" x14ac:dyDescent="0.25">
      <c r="A403" s="1" t="s">
        <v>548</v>
      </c>
      <c r="B403" t="s">
        <v>547</v>
      </c>
      <c r="C403" s="9">
        <v>43056</v>
      </c>
      <c r="D403" s="5">
        <v>76.8</v>
      </c>
    </row>
    <row r="404" spans="1:4" x14ac:dyDescent="0.25">
      <c r="A404" s="1" t="s">
        <v>21</v>
      </c>
      <c r="B404" t="s">
        <v>504</v>
      </c>
      <c r="C404" s="9">
        <v>43056</v>
      </c>
      <c r="D404" s="5">
        <v>10.53</v>
      </c>
    </row>
    <row r="405" spans="1:4" x14ac:dyDescent="0.25">
      <c r="A405" s="1" t="s">
        <v>96</v>
      </c>
      <c r="B405" t="s">
        <v>97</v>
      </c>
      <c r="C405" s="9">
        <v>43056</v>
      </c>
      <c r="D405" s="5">
        <v>939.44</v>
      </c>
    </row>
    <row r="406" spans="1:4" x14ac:dyDescent="0.25">
      <c r="A406" s="1" t="s">
        <v>158</v>
      </c>
      <c r="B406" t="s">
        <v>505</v>
      </c>
      <c r="C406" s="9">
        <v>43056</v>
      </c>
      <c r="D406" s="5">
        <v>697.96</v>
      </c>
    </row>
    <row r="407" spans="1:4" x14ac:dyDescent="0.25">
      <c r="A407" s="1" t="s">
        <v>142</v>
      </c>
      <c r="B407" t="s">
        <v>506</v>
      </c>
      <c r="C407" s="9">
        <v>43056</v>
      </c>
      <c r="D407" s="5">
        <v>652.91999999999996</v>
      </c>
    </row>
    <row r="408" spans="1:4" x14ac:dyDescent="0.25">
      <c r="A408" s="1" t="s">
        <v>158</v>
      </c>
      <c r="B408" t="s">
        <v>507</v>
      </c>
      <c r="C408" s="9">
        <v>43056</v>
      </c>
      <c r="D408" s="5">
        <v>178.92</v>
      </c>
    </row>
    <row r="409" spans="1:4" x14ac:dyDescent="0.25">
      <c r="A409" s="1" t="s">
        <v>99</v>
      </c>
      <c r="B409" t="s">
        <v>100</v>
      </c>
      <c r="C409" s="9">
        <v>43056</v>
      </c>
      <c r="D409" s="5">
        <v>70.180000000000007</v>
      </c>
    </row>
    <row r="410" spans="1:4" x14ac:dyDescent="0.25">
      <c r="A410" s="1" t="s">
        <v>508</v>
      </c>
      <c r="B410" t="s">
        <v>509</v>
      </c>
      <c r="C410" s="9">
        <v>43056</v>
      </c>
      <c r="D410" s="5">
        <v>262.99</v>
      </c>
    </row>
    <row r="411" spans="1:4" x14ac:dyDescent="0.25">
      <c r="A411" s="1" t="s">
        <v>63</v>
      </c>
      <c r="B411" t="s">
        <v>510</v>
      </c>
      <c r="C411" s="9">
        <v>43056</v>
      </c>
      <c r="D411" s="5">
        <v>9150.75</v>
      </c>
    </row>
    <row r="412" spans="1:4" x14ac:dyDescent="0.25">
      <c r="A412" s="1" t="s">
        <v>511</v>
      </c>
      <c r="B412" t="s">
        <v>512</v>
      </c>
      <c r="C412" s="9">
        <v>43056</v>
      </c>
      <c r="D412" s="5">
        <v>8067.6</v>
      </c>
    </row>
    <row r="413" spans="1:4" x14ac:dyDescent="0.25">
      <c r="A413" s="1" t="s">
        <v>513</v>
      </c>
      <c r="B413" t="s">
        <v>514</v>
      </c>
      <c r="C413" s="9">
        <v>43056</v>
      </c>
      <c r="D413" s="5">
        <v>580.79999999999995</v>
      </c>
    </row>
    <row r="414" spans="1:4" x14ac:dyDescent="0.25">
      <c r="A414" s="1" t="s">
        <v>515</v>
      </c>
      <c r="B414" t="s">
        <v>516</v>
      </c>
      <c r="C414" s="9">
        <v>43056</v>
      </c>
      <c r="D414" s="5">
        <v>225.27</v>
      </c>
    </row>
    <row r="415" spans="1:4" x14ac:dyDescent="0.25">
      <c r="A415" s="1" t="s">
        <v>142</v>
      </c>
      <c r="B415" t="s">
        <v>517</v>
      </c>
      <c r="C415" s="9">
        <v>43056</v>
      </c>
      <c r="D415" s="5">
        <v>4809.75</v>
      </c>
    </row>
    <row r="416" spans="1:4" x14ac:dyDescent="0.25">
      <c r="A416" s="1" t="s">
        <v>21</v>
      </c>
      <c r="B416" t="s">
        <v>518</v>
      </c>
      <c r="C416" s="9">
        <v>43056</v>
      </c>
      <c r="D416" s="5">
        <v>16.940000000000001</v>
      </c>
    </row>
    <row r="417" spans="1:4" x14ac:dyDescent="0.25">
      <c r="A417" s="1" t="s">
        <v>88</v>
      </c>
      <c r="B417" t="s">
        <v>519</v>
      </c>
      <c r="C417" s="9">
        <v>43067</v>
      </c>
      <c r="D417" s="5">
        <v>343.79</v>
      </c>
    </row>
    <row r="418" spans="1:4" x14ac:dyDescent="0.25">
      <c r="A418" s="1" t="s">
        <v>41</v>
      </c>
      <c r="B418" t="s">
        <v>520</v>
      </c>
      <c r="C418" s="9">
        <v>43067</v>
      </c>
      <c r="D418" s="5">
        <v>347.75</v>
      </c>
    </row>
    <row r="419" spans="1:4" x14ac:dyDescent="0.25">
      <c r="A419" s="1" t="s">
        <v>92</v>
      </c>
      <c r="B419" t="s">
        <v>521</v>
      </c>
      <c r="C419" s="9">
        <v>43067</v>
      </c>
      <c r="D419" s="5">
        <v>1260.42</v>
      </c>
    </row>
    <row r="420" spans="1:4" x14ac:dyDescent="0.25">
      <c r="A420" s="1" t="s">
        <v>96</v>
      </c>
      <c r="B420" t="s">
        <v>97</v>
      </c>
      <c r="C420" s="9">
        <v>43067</v>
      </c>
      <c r="D420" s="5">
        <v>469.72</v>
      </c>
    </row>
    <row r="421" spans="1:4" x14ac:dyDescent="0.25">
      <c r="A421" s="1" t="s">
        <v>522</v>
      </c>
      <c r="B421" t="s">
        <v>523</v>
      </c>
      <c r="C421" s="9">
        <v>43067</v>
      </c>
      <c r="D421" s="5">
        <v>641.29999999999995</v>
      </c>
    </row>
    <row r="422" spans="1:4" x14ac:dyDescent="0.25">
      <c r="A422" s="1" t="s">
        <v>88</v>
      </c>
      <c r="B422" t="s">
        <v>524</v>
      </c>
      <c r="C422" s="9">
        <v>43067</v>
      </c>
      <c r="D422" s="5">
        <v>396.2</v>
      </c>
    </row>
    <row r="423" spans="1:4" x14ac:dyDescent="0.25">
      <c r="A423" s="1" t="s">
        <v>55</v>
      </c>
      <c r="B423" t="s">
        <v>541</v>
      </c>
      <c r="C423" s="9">
        <v>43067</v>
      </c>
      <c r="D423" s="5">
        <v>1299.29</v>
      </c>
    </row>
    <row r="424" spans="1:4" x14ac:dyDescent="0.25">
      <c r="A424" s="1" t="s">
        <v>525</v>
      </c>
      <c r="B424" t="s">
        <v>526</v>
      </c>
      <c r="C424" s="9">
        <v>43067</v>
      </c>
      <c r="D424" s="5">
        <v>8.8800000000000008</v>
      </c>
    </row>
    <row r="425" spans="1:4" x14ac:dyDescent="0.25">
      <c r="A425" s="1" t="s">
        <v>158</v>
      </c>
      <c r="B425" t="s">
        <v>527</v>
      </c>
      <c r="C425" s="9">
        <v>43067</v>
      </c>
      <c r="D425" s="5">
        <v>198.61</v>
      </c>
    </row>
    <row r="426" spans="1:4" x14ac:dyDescent="0.25">
      <c r="A426" s="1" t="s">
        <v>37</v>
      </c>
      <c r="B426" t="s">
        <v>528</v>
      </c>
      <c r="C426" s="9">
        <v>43067</v>
      </c>
      <c r="D426" s="5">
        <v>31</v>
      </c>
    </row>
    <row r="427" spans="1:4" x14ac:dyDescent="0.25">
      <c r="A427" s="1" t="s">
        <v>18</v>
      </c>
      <c r="B427" t="s">
        <v>529</v>
      </c>
      <c r="C427" s="9">
        <v>43067</v>
      </c>
      <c r="D427" s="5">
        <v>60</v>
      </c>
    </row>
    <row r="428" spans="1:4" x14ac:dyDescent="0.25">
      <c r="A428" s="1" t="s">
        <v>158</v>
      </c>
      <c r="B428" t="s">
        <v>530</v>
      </c>
      <c r="C428" s="9">
        <v>43067</v>
      </c>
      <c r="D428" s="5">
        <v>320.64</v>
      </c>
    </row>
    <row r="429" spans="1:4" x14ac:dyDescent="0.25">
      <c r="A429" s="1" t="s">
        <v>137</v>
      </c>
      <c r="B429" t="s">
        <v>531</v>
      </c>
      <c r="C429" s="9">
        <v>43067</v>
      </c>
      <c r="D429" s="5">
        <v>387.2</v>
      </c>
    </row>
    <row r="430" spans="1:4" x14ac:dyDescent="0.25">
      <c r="A430" s="1" t="s">
        <v>532</v>
      </c>
      <c r="B430" t="s">
        <v>533</v>
      </c>
      <c r="C430" s="9">
        <v>43067</v>
      </c>
      <c r="D430" s="5">
        <v>181.5</v>
      </c>
    </row>
    <row r="431" spans="1:4" x14ac:dyDescent="0.25">
      <c r="A431" s="1" t="s">
        <v>123</v>
      </c>
      <c r="B431" t="s">
        <v>534</v>
      </c>
      <c r="C431" s="9">
        <v>43067</v>
      </c>
      <c r="D431" s="5">
        <v>3433.98</v>
      </c>
    </row>
    <row r="432" spans="1:4" x14ac:dyDescent="0.25">
      <c r="A432" s="1" t="s">
        <v>535</v>
      </c>
      <c r="B432" t="s">
        <v>536</v>
      </c>
      <c r="C432" s="9">
        <v>43067</v>
      </c>
      <c r="D432" s="5">
        <v>1452</v>
      </c>
    </row>
    <row r="433" spans="1:4" x14ac:dyDescent="0.25">
      <c r="A433" s="1" t="s">
        <v>537</v>
      </c>
      <c r="B433" t="s">
        <v>538</v>
      </c>
      <c r="C433" s="9">
        <v>43067</v>
      </c>
      <c r="D433" s="5">
        <v>4992.76</v>
      </c>
    </row>
    <row r="434" spans="1:4" x14ac:dyDescent="0.25">
      <c r="A434" s="1" t="s">
        <v>205</v>
      </c>
      <c r="B434" t="s">
        <v>539</v>
      </c>
      <c r="C434" s="9">
        <v>43067</v>
      </c>
      <c r="D434" s="5">
        <v>3748.19</v>
      </c>
    </row>
    <row r="435" spans="1:4" x14ac:dyDescent="0.25">
      <c r="A435" s="1" t="s">
        <v>205</v>
      </c>
      <c r="B435" t="s">
        <v>540</v>
      </c>
      <c r="C435" s="9">
        <v>43067</v>
      </c>
      <c r="D435" s="5">
        <v>1159.1199999999999</v>
      </c>
    </row>
    <row r="436" spans="1:4" x14ac:dyDescent="0.25">
      <c r="A436" s="1" t="s">
        <v>204</v>
      </c>
      <c r="B436" t="s">
        <v>539</v>
      </c>
      <c r="C436" s="9">
        <v>43067</v>
      </c>
      <c r="D436" s="5">
        <v>11316.42</v>
      </c>
    </row>
    <row r="437" spans="1:4" x14ac:dyDescent="0.25">
      <c r="A437" s="1" t="s">
        <v>204</v>
      </c>
      <c r="B437" t="s">
        <v>540</v>
      </c>
      <c r="C437" s="9">
        <v>43067</v>
      </c>
      <c r="D437" s="5">
        <v>4227.3</v>
      </c>
    </row>
    <row r="438" spans="1:4" x14ac:dyDescent="0.25">
      <c r="A438" s="1" t="s">
        <v>214</v>
      </c>
      <c r="B438" t="s">
        <v>461</v>
      </c>
      <c r="C438" s="9">
        <v>43068</v>
      </c>
      <c r="D438" s="5">
        <v>7.25</v>
      </c>
    </row>
    <row r="439" spans="1:4" x14ac:dyDescent="0.25">
      <c r="A439" s="1" t="s">
        <v>214</v>
      </c>
      <c r="B439" t="s">
        <v>461</v>
      </c>
      <c r="C439" s="9">
        <v>43068</v>
      </c>
      <c r="D439" s="5">
        <v>2.75</v>
      </c>
    </row>
    <row r="440" spans="1:4" x14ac:dyDescent="0.25">
      <c r="A440" s="1" t="s">
        <v>214</v>
      </c>
      <c r="B440" t="s">
        <v>594</v>
      </c>
      <c r="C440" s="9">
        <v>43080</v>
      </c>
      <c r="D440" s="5">
        <v>13.26</v>
      </c>
    </row>
    <row r="441" spans="1:4" x14ac:dyDescent="0.25">
      <c r="A441" s="1" t="s">
        <v>135</v>
      </c>
      <c r="B441" t="s">
        <v>554</v>
      </c>
      <c r="C441" s="9">
        <v>43084</v>
      </c>
      <c r="D441" s="5">
        <v>101.64</v>
      </c>
    </row>
    <row r="442" spans="1:4" x14ac:dyDescent="0.25">
      <c r="A442" s="1" t="s">
        <v>555</v>
      </c>
      <c r="B442" t="s">
        <v>556</v>
      </c>
      <c r="C442" s="9">
        <v>43084</v>
      </c>
      <c r="D442" s="5">
        <v>249.26</v>
      </c>
    </row>
    <row r="443" spans="1:4" x14ac:dyDescent="0.25">
      <c r="A443" s="1" t="s">
        <v>557</v>
      </c>
      <c r="B443" t="s">
        <v>558</v>
      </c>
      <c r="C443" s="9">
        <v>43084</v>
      </c>
      <c r="D443" s="5">
        <v>56.87</v>
      </c>
    </row>
    <row r="444" spans="1:4" x14ac:dyDescent="0.25">
      <c r="A444" s="1" t="s">
        <v>484</v>
      </c>
      <c r="B444" t="s">
        <v>559</v>
      </c>
      <c r="C444" s="9">
        <v>43084</v>
      </c>
      <c r="D444" s="5">
        <v>126.1</v>
      </c>
    </row>
    <row r="445" spans="1:4" x14ac:dyDescent="0.25">
      <c r="A445" s="1" t="s">
        <v>535</v>
      </c>
      <c r="B445" t="s">
        <v>560</v>
      </c>
      <c r="C445" s="9">
        <v>43084</v>
      </c>
      <c r="D445" s="5">
        <v>242</v>
      </c>
    </row>
    <row r="446" spans="1:4" x14ac:dyDescent="0.25">
      <c r="A446" s="1" t="s">
        <v>535</v>
      </c>
      <c r="B446" t="s">
        <v>561</v>
      </c>
      <c r="C446" s="9">
        <v>43084</v>
      </c>
      <c r="D446" s="5">
        <v>72.599999999999994</v>
      </c>
    </row>
    <row r="447" spans="1:4" x14ac:dyDescent="0.25">
      <c r="A447" s="1" t="s">
        <v>535</v>
      </c>
      <c r="B447" t="s">
        <v>562</v>
      </c>
      <c r="C447" s="9">
        <v>43084</v>
      </c>
      <c r="D447" s="5">
        <v>121</v>
      </c>
    </row>
    <row r="448" spans="1:4" x14ac:dyDescent="0.25">
      <c r="A448" s="1" t="s">
        <v>75</v>
      </c>
      <c r="B448" t="s">
        <v>563</v>
      </c>
      <c r="C448" s="9">
        <v>43084</v>
      </c>
      <c r="D448" s="5">
        <v>121</v>
      </c>
    </row>
    <row r="449" spans="1:4" x14ac:dyDescent="0.25">
      <c r="A449" s="1" t="s">
        <v>41</v>
      </c>
      <c r="B449" t="s">
        <v>564</v>
      </c>
      <c r="C449" s="9">
        <v>43084</v>
      </c>
      <c r="D449" s="5">
        <v>347.75</v>
      </c>
    </row>
    <row r="450" spans="1:4" x14ac:dyDescent="0.25">
      <c r="A450" s="1" t="s">
        <v>92</v>
      </c>
      <c r="B450" t="s">
        <v>565</v>
      </c>
      <c r="C450" s="9">
        <v>43084</v>
      </c>
      <c r="D450" s="5">
        <v>1260.42</v>
      </c>
    </row>
    <row r="451" spans="1:4" x14ac:dyDescent="0.25">
      <c r="A451" s="1" t="s">
        <v>83</v>
      </c>
      <c r="B451" t="s">
        <v>566</v>
      </c>
      <c r="C451" s="9">
        <v>43084</v>
      </c>
      <c r="D451" s="5">
        <v>242</v>
      </c>
    </row>
    <row r="452" spans="1:4" x14ac:dyDescent="0.25">
      <c r="A452" s="1" t="s">
        <v>88</v>
      </c>
      <c r="B452" t="s">
        <v>567</v>
      </c>
      <c r="C452" s="9">
        <v>43084</v>
      </c>
      <c r="D452" s="5">
        <v>133.31</v>
      </c>
    </row>
    <row r="453" spans="1:4" x14ac:dyDescent="0.25">
      <c r="A453" s="1" t="s">
        <v>471</v>
      </c>
      <c r="B453" t="s">
        <v>568</v>
      </c>
      <c r="C453" s="9">
        <v>43084</v>
      </c>
      <c r="D453" s="5">
        <v>40.26</v>
      </c>
    </row>
    <row r="454" spans="1:4" x14ac:dyDescent="0.25">
      <c r="A454" s="1" t="s">
        <v>57</v>
      </c>
      <c r="B454" t="s">
        <v>569</v>
      </c>
      <c r="C454" s="9">
        <v>43084</v>
      </c>
      <c r="D454" s="5">
        <v>72</v>
      </c>
    </row>
    <row r="455" spans="1:4" x14ac:dyDescent="0.25">
      <c r="A455" s="1" t="s">
        <v>570</v>
      </c>
      <c r="B455" t="s">
        <v>571</v>
      </c>
      <c r="C455" s="9">
        <v>43084</v>
      </c>
      <c r="D455" s="5">
        <v>2783.48</v>
      </c>
    </row>
    <row r="456" spans="1:4" x14ac:dyDescent="0.25">
      <c r="A456" s="1" t="s">
        <v>184</v>
      </c>
      <c r="B456" t="s">
        <v>238</v>
      </c>
      <c r="C456" s="9">
        <v>43084</v>
      </c>
      <c r="D456" s="5">
        <v>61.09</v>
      </c>
    </row>
    <row r="457" spans="1:4" x14ac:dyDescent="0.25">
      <c r="A457" s="1" t="s">
        <v>63</v>
      </c>
      <c r="B457" t="s">
        <v>572</v>
      </c>
      <c r="C457" s="9">
        <v>43084</v>
      </c>
      <c r="D457" s="5">
        <v>3600</v>
      </c>
    </row>
    <row r="458" spans="1:4" x14ac:dyDescent="0.25">
      <c r="A458" s="1" t="s">
        <v>69</v>
      </c>
      <c r="B458" t="s">
        <v>573</v>
      </c>
      <c r="C458" s="9">
        <v>43088</v>
      </c>
      <c r="D458" s="5">
        <v>44.44</v>
      </c>
    </row>
    <row r="459" spans="1:4" x14ac:dyDescent="0.25">
      <c r="A459" s="1" t="s">
        <v>69</v>
      </c>
      <c r="B459" t="s">
        <v>574</v>
      </c>
      <c r="C459" s="9">
        <v>43088</v>
      </c>
      <c r="D459" s="5">
        <v>44.44</v>
      </c>
    </row>
    <row r="460" spans="1:4" x14ac:dyDescent="0.25">
      <c r="A460" s="1" t="s">
        <v>575</v>
      </c>
      <c r="B460" t="s">
        <v>576</v>
      </c>
      <c r="C460" s="9">
        <v>43090</v>
      </c>
      <c r="D460" s="5">
        <v>109831.7</v>
      </c>
    </row>
    <row r="461" spans="1:4" x14ac:dyDescent="0.25">
      <c r="A461" s="1" t="s">
        <v>205</v>
      </c>
      <c r="B461" t="s">
        <v>591</v>
      </c>
      <c r="C461" s="9">
        <v>43090</v>
      </c>
      <c r="D461" s="5">
        <v>3748.19</v>
      </c>
    </row>
    <row r="462" spans="1:4" x14ac:dyDescent="0.25">
      <c r="A462" s="1" t="s">
        <v>205</v>
      </c>
      <c r="B462" t="s">
        <v>592</v>
      </c>
      <c r="C462" s="9">
        <v>43090</v>
      </c>
      <c r="D462" s="5">
        <v>1159.1199999999999</v>
      </c>
    </row>
    <row r="463" spans="1:4" x14ac:dyDescent="0.25">
      <c r="A463" s="1" t="s">
        <v>204</v>
      </c>
      <c r="B463" t="s">
        <v>591</v>
      </c>
      <c r="C463" s="9">
        <v>43090</v>
      </c>
      <c r="D463" s="5">
        <v>9694.6999999999989</v>
      </c>
    </row>
    <row r="464" spans="1:4" x14ac:dyDescent="0.25">
      <c r="A464" s="1" t="s">
        <v>204</v>
      </c>
      <c r="B464" t="s">
        <v>592</v>
      </c>
      <c r="C464" s="9">
        <v>43090</v>
      </c>
      <c r="D464" s="5">
        <v>4201.3</v>
      </c>
    </row>
    <row r="465" spans="1:4" x14ac:dyDescent="0.25">
      <c r="A465" s="1" t="s">
        <v>205</v>
      </c>
      <c r="B465" t="s">
        <v>593</v>
      </c>
      <c r="C465" s="9">
        <v>43090</v>
      </c>
      <c r="D465" s="5">
        <v>3248.28</v>
      </c>
    </row>
    <row r="466" spans="1:4" x14ac:dyDescent="0.25">
      <c r="A466" s="1" t="s">
        <v>204</v>
      </c>
      <c r="B466" t="s">
        <v>593</v>
      </c>
      <c r="C466" s="9">
        <v>43090</v>
      </c>
      <c r="D466" s="5">
        <v>9367.59</v>
      </c>
    </row>
    <row r="467" spans="1:4" x14ac:dyDescent="0.25">
      <c r="A467" s="1" t="s">
        <v>184</v>
      </c>
      <c r="B467" t="s">
        <v>238</v>
      </c>
      <c r="C467" s="9">
        <v>43091</v>
      </c>
      <c r="D467" s="5">
        <v>54.57</v>
      </c>
    </row>
    <row r="468" spans="1:4" x14ac:dyDescent="0.25">
      <c r="A468" s="1" t="s">
        <v>118</v>
      </c>
      <c r="B468" t="s">
        <v>577</v>
      </c>
      <c r="C468" s="9">
        <v>43091</v>
      </c>
      <c r="D468" s="5">
        <v>21671.1</v>
      </c>
    </row>
    <row r="469" spans="1:4" x14ac:dyDescent="0.25">
      <c r="A469" s="1" t="s">
        <v>139</v>
      </c>
      <c r="B469" t="s">
        <v>578</v>
      </c>
      <c r="C469" s="9">
        <v>43091</v>
      </c>
      <c r="D469" s="5">
        <v>114036.47</v>
      </c>
    </row>
    <row r="470" spans="1:4" x14ac:dyDescent="0.25">
      <c r="A470" s="1" t="s">
        <v>570</v>
      </c>
      <c r="B470" t="s">
        <v>579</v>
      </c>
      <c r="C470" s="9">
        <v>43091</v>
      </c>
      <c r="D470" s="5">
        <v>277.33</v>
      </c>
    </row>
    <row r="471" spans="1:4" x14ac:dyDescent="0.25">
      <c r="A471" s="1" t="s">
        <v>43</v>
      </c>
      <c r="B471" t="s">
        <v>580</v>
      </c>
      <c r="C471" s="9">
        <v>43091</v>
      </c>
      <c r="D471" s="5">
        <v>17606.23</v>
      </c>
    </row>
    <row r="472" spans="1:4" x14ac:dyDescent="0.25">
      <c r="A472" s="1" t="s">
        <v>581</v>
      </c>
      <c r="B472" t="s">
        <v>582</v>
      </c>
      <c r="C472" s="9">
        <v>43091</v>
      </c>
      <c r="D472" s="5">
        <v>21659</v>
      </c>
    </row>
    <row r="473" spans="1:4" x14ac:dyDescent="0.25">
      <c r="A473" s="1" t="s">
        <v>583</v>
      </c>
      <c r="B473" t="s">
        <v>584</v>
      </c>
      <c r="C473" s="9">
        <v>43091</v>
      </c>
      <c r="D473" s="5">
        <v>12984.46</v>
      </c>
    </row>
    <row r="474" spans="1:4" x14ac:dyDescent="0.25">
      <c r="A474" s="1" t="s">
        <v>585</v>
      </c>
      <c r="B474" t="s">
        <v>586</v>
      </c>
      <c r="C474" s="9">
        <v>43091</v>
      </c>
      <c r="D474" s="5">
        <v>1210</v>
      </c>
    </row>
    <row r="475" spans="1:4" x14ac:dyDescent="0.25">
      <c r="A475" s="1" t="s">
        <v>179</v>
      </c>
      <c r="B475" t="s">
        <v>587</v>
      </c>
      <c r="C475" s="9">
        <v>43091</v>
      </c>
      <c r="D475" s="5">
        <v>9150.56</v>
      </c>
    </row>
    <row r="476" spans="1:4" x14ac:dyDescent="0.25">
      <c r="A476" s="1" t="s">
        <v>96</v>
      </c>
      <c r="B476" t="s">
        <v>97</v>
      </c>
      <c r="C476" s="9">
        <v>43091</v>
      </c>
      <c r="D476" s="5">
        <v>469.72</v>
      </c>
    </row>
    <row r="477" spans="1:4" x14ac:dyDescent="0.25">
      <c r="A477" s="1" t="s">
        <v>588</v>
      </c>
      <c r="B477" t="s">
        <v>589</v>
      </c>
      <c r="C477" s="9">
        <v>43091</v>
      </c>
      <c r="D477" s="5">
        <v>39.479999999999997</v>
      </c>
    </row>
    <row r="478" spans="1:4" x14ac:dyDescent="0.25">
      <c r="A478" s="1" t="s">
        <v>184</v>
      </c>
      <c r="B478" t="s">
        <v>238</v>
      </c>
      <c r="C478" s="9">
        <v>43091</v>
      </c>
      <c r="D478" s="5">
        <v>98.31</v>
      </c>
    </row>
    <row r="479" spans="1:4" x14ac:dyDescent="0.25">
      <c r="A479" s="1" t="s">
        <v>508</v>
      </c>
      <c r="B479" t="s">
        <v>590</v>
      </c>
      <c r="C479" s="9">
        <v>43091</v>
      </c>
      <c r="D479" s="5">
        <v>236.7</v>
      </c>
    </row>
    <row r="480" spans="1:4" x14ac:dyDescent="0.25">
      <c r="A480" s="1"/>
      <c r="C480" s="9"/>
      <c r="D480" s="5"/>
    </row>
    <row r="481" spans="1:4" x14ac:dyDescent="0.25">
      <c r="A481" s="1"/>
      <c r="C481" s="9"/>
      <c r="D481" s="5"/>
    </row>
    <row r="482" spans="1:4" x14ac:dyDescent="0.25">
      <c r="A482" s="1"/>
      <c r="C482" s="9"/>
      <c r="D482" s="5"/>
    </row>
    <row r="483" spans="1:4" x14ac:dyDescent="0.25">
      <c r="A483" s="1"/>
      <c r="C483" s="9"/>
      <c r="D483" s="5"/>
    </row>
    <row r="484" spans="1:4" x14ac:dyDescent="0.25">
      <c r="A484" s="1"/>
      <c r="C484" s="9"/>
      <c r="D484" s="5"/>
    </row>
    <row r="485" spans="1:4" x14ac:dyDescent="0.25">
      <c r="A485" s="1"/>
      <c r="C485" s="9"/>
      <c r="D485" s="5"/>
    </row>
    <row r="486" spans="1:4" x14ac:dyDescent="0.25">
      <c r="A486" s="1"/>
      <c r="C486" s="9"/>
      <c r="D486" s="5"/>
    </row>
    <row r="487" spans="1:4" x14ac:dyDescent="0.25">
      <c r="A487" s="1"/>
      <c r="C487" s="9"/>
      <c r="D487" s="5"/>
    </row>
    <row r="488" spans="1:4" x14ac:dyDescent="0.25">
      <c r="A488" s="1"/>
      <c r="C488" s="9"/>
      <c r="D488" s="5"/>
    </row>
    <row r="489" spans="1:4" x14ac:dyDescent="0.25">
      <c r="A489" s="1"/>
      <c r="C489" s="9"/>
      <c r="D489" s="5"/>
    </row>
    <row r="490" spans="1:4" x14ac:dyDescent="0.25">
      <c r="A490" s="1"/>
      <c r="C490" s="9"/>
      <c r="D490" s="5"/>
    </row>
    <row r="491" spans="1:4" x14ac:dyDescent="0.25">
      <c r="A491" s="1"/>
      <c r="C491" s="9"/>
      <c r="D491" s="5"/>
    </row>
    <row r="492" spans="1:4" x14ac:dyDescent="0.25">
      <c r="A492" s="1"/>
      <c r="C492" s="9"/>
      <c r="D492" s="5"/>
    </row>
    <row r="493" spans="1:4" x14ac:dyDescent="0.25">
      <c r="A493" s="1"/>
      <c r="C493" s="9"/>
      <c r="D493" s="5"/>
    </row>
    <row r="494" spans="1:4" x14ac:dyDescent="0.25">
      <c r="A494" s="1"/>
      <c r="C494" s="9"/>
      <c r="D494" s="5"/>
    </row>
    <row r="495" spans="1:4" x14ac:dyDescent="0.25">
      <c r="A495" s="1"/>
      <c r="C495" s="9"/>
      <c r="D495" s="5"/>
    </row>
    <row r="496" spans="1:4" x14ac:dyDescent="0.25">
      <c r="A496" s="1"/>
      <c r="C496" s="9"/>
      <c r="D496" s="5"/>
    </row>
    <row r="497" spans="1:4" x14ac:dyDescent="0.25">
      <c r="A497" s="1"/>
      <c r="C497" s="9"/>
      <c r="D497" s="5"/>
    </row>
    <row r="498" spans="1:4" x14ac:dyDescent="0.25">
      <c r="A498" s="1"/>
      <c r="C498" s="9"/>
      <c r="D498" s="5"/>
    </row>
    <row r="499" spans="1:4" x14ac:dyDescent="0.25">
      <c r="A499" s="1"/>
      <c r="C499" s="9"/>
      <c r="D499" s="5"/>
    </row>
    <row r="500" spans="1:4" x14ac:dyDescent="0.25">
      <c r="A500" s="1"/>
      <c r="C500" s="9"/>
      <c r="D500" s="5"/>
    </row>
    <row r="501" spans="1:4" x14ac:dyDescent="0.25">
      <c r="A501" s="1"/>
      <c r="C501" s="9"/>
      <c r="D501" s="5"/>
    </row>
    <row r="502" spans="1:4" x14ac:dyDescent="0.25">
      <c r="A502" s="1"/>
      <c r="C502" s="9"/>
      <c r="D502" s="5"/>
    </row>
    <row r="503" spans="1:4" x14ac:dyDescent="0.25">
      <c r="A503" s="1"/>
      <c r="C503" s="9"/>
      <c r="D503" s="5"/>
    </row>
    <row r="504" spans="1:4" x14ac:dyDescent="0.25">
      <c r="A504" s="1"/>
      <c r="C504" s="9"/>
      <c r="D504" s="5"/>
    </row>
    <row r="505" spans="1:4" x14ac:dyDescent="0.25">
      <c r="A505" s="1"/>
      <c r="C505" s="9"/>
      <c r="D505" s="5"/>
    </row>
    <row r="506" spans="1:4" x14ac:dyDescent="0.25">
      <c r="A506" s="1"/>
      <c r="C506" s="9"/>
      <c r="D506" s="5"/>
    </row>
    <row r="507" spans="1:4" x14ac:dyDescent="0.25">
      <c r="A507" s="1"/>
      <c r="C507" s="9"/>
      <c r="D507" s="5"/>
    </row>
    <row r="508" spans="1:4" x14ac:dyDescent="0.25">
      <c r="A508" s="1"/>
      <c r="C508" s="9"/>
      <c r="D508" s="5"/>
    </row>
    <row r="509" spans="1:4" x14ac:dyDescent="0.25">
      <c r="A509" s="1"/>
      <c r="C509" s="9"/>
      <c r="D509" s="5"/>
    </row>
    <row r="510" spans="1:4" x14ac:dyDescent="0.25">
      <c r="A510" s="1"/>
      <c r="C510" s="9"/>
      <c r="D510" s="5"/>
    </row>
    <row r="511" spans="1:4" x14ac:dyDescent="0.25">
      <c r="A511" s="1"/>
      <c r="C511" s="9"/>
      <c r="D511" s="5"/>
    </row>
    <row r="512" spans="1:4" x14ac:dyDescent="0.25">
      <c r="A512" s="1"/>
      <c r="C512" s="9"/>
      <c r="D512" s="5"/>
    </row>
    <row r="513" spans="1:4" x14ac:dyDescent="0.25">
      <c r="A513" s="1"/>
      <c r="C513" s="9"/>
      <c r="D513" s="5"/>
    </row>
    <row r="514" spans="1:4" x14ac:dyDescent="0.25">
      <c r="A514" s="1"/>
      <c r="C514" s="9"/>
      <c r="D514" s="5"/>
    </row>
    <row r="515" spans="1:4" x14ac:dyDescent="0.25">
      <c r="A515" s="1"/>
      <c r="C515" s="9"/>
      <c r="D515" s="5"/>
    </row>
    <row r="516" spans="1:4" x14ac:dyDescent="0.25">
      <c r="A516" s="1"/>
      <c r="C516" s="9"/>
      <c r="D516" s="5"/>
    </row>
    <row r="517" spans="1:4" x14ac:dyDescent="0.25">
      <c r="A517" s="1"/>
      <c r="C517" s="9"/>
      <c r="D517" s="5"/>
    </row>
    <row r="518" spans="1:4" x14ac:dyDescent="0.25">
      <c r="A518" s="1"/>
      <c r="C518" s="9"/>
      <c r="D518" s="5"/>
    </row>
    <row r="519" spans="1:4" x14ac:dyDescent="0.25">
      <c r="A519" s="1"/>
      <c r="C519" s="9"/>
      <c r="D519" s="5"/>
    </row>
    <row r="520" spans="1:4" x14ac:dyDescent="0.25">
      <c r="A520" s="1"/>
      <c r="C520" s="9"/>
      <c r="D520" s="5"/>
    </row>
    <row r="521" spans="1:4" x14ac:dyDescent="0.25">
      <c r="A521" s="1"/>
      <c r="C521" s="9"/>
      <c r="D521" s="5"/>
    </row>
    <row r="522" spans="1:4" x14ac:dyDescent="0.25">
      <c r="A522" s="1"/>
      <c r="C522" s="9"/>
      <c r="D522" s="5"/>
    </row>
    <row r="523" spans="1:4" x14ac:dyDescent="0.25">
      <c r="A523" s="1"/>
      <c r="C523" s="9"/>
      <c r="D523" s="5"/>
    </row>
    <row r="524" spans="1:4" x14ac:dyDescent="0.25">
      <c r="A524" s="1"/>
      <c r="C524" s="9"/>
      <c r="D524" s="5"/>
    </row>
    <row r="525" spans="1:4" x14ac:dyDescent="0.25">
      <c r="A525" s="1"/>
      <c r="C525" s="9"/>
      <c r="D525" s="5"/>
    </row>
    <row r="526" spans="1:4" x14ac:dyDescent="0.25">
      <c r="A526" s="1"/>
      <c r="C526" s="9"/>
      <c r="D526" s="5"/>
    </row>
    <row r="527" spans="1:4" x14ac:dyDescent="0.25">
      <c r="A527" s="1"/>
      <c r="C527" s="9"/>
      <c r="D527" s="5"/>
    </row>
    <row r="528" spans="1:4" x14ac:dyDescent="0.25">
      <c r="A528" s="1"/>
      <c r="C528" s="9"/>
      <c r="D528" s="5"/>
    </row>
    <row r="529" spans="1:4" x14ac:dyDescent="0.25">
      <c r="A529" s="1"/>
      <c r="C529" s="9"/>
      <c r="D529" s="5"/>
    </row>
    <row r="530" spans="1:4" x14ac:dyDescent="0.25">
      <c r="A530" s="1"/>
      <c r="C530" s="9"/>
      <c r="D530" s="5"/>
    </row>
    <row r="531" spans="1:4" x14ac:dyDescent="0.25">
      <c r="A531" s="1"/>
      <c r="C531" s="9"/>
      <c r="D531" s="5"/>
    </row>
    <row r="532" spans="1:4" x14ac:dyDescent="0.25">
      <c r="A532" s="1"/>
      <c r="C532" s="9"/>
      <c r="D532" s="5"/>
    </row>
    <row r="533" spans="1:4" x14ac:dyDescent="0.25">
      <c r="A533" s="1"/>
      <c r="C533" s="9"/>
      <c r="D533" s="5"/>
    </row>
    <row r="534" spans="1:4" x14ac:dyDescent="0.25">
      <c r="A534" s="1"/>
      <c r="C534" s="9"/>
      <c r="D534" s="5"/>
    </row>
    <row r="535" spans="1:4" x14ac:dyDescent="0.25">
      <c r="A535" s="1"/>
      <c r="C535" s="9"/>
      <c r="D535" s="5"/>
    </row>
    <row r="536" spans="1:4" x14ac:dyDescent="0.25">
      <c r="A536" s="1"/>
      <c r="C536" s="9"/>
      <c r="D536" s="5"/>
    </row>
    <row r="537" spans="1:4" x14ac:dyDescent="0.25">
      <c r="A537" s="1"/>
      <c r="C537" s="9"/>
      <c r="D537" s="5"/>
    </row>
    <row r="538" spans="1:4" x14ac:dyDescent="0.25">
      <c r="A538" s="1"/>
      <c r="C538" s="9"/>
      <c r="D538" s="5"/>
    </row>
    <row r="539" spans="1:4" x14ac:dyDescent="0.25">
      <c r="A539" s="1"/>
      <c r="C539" s="9"/>
      <c r="D539" s="5"/>
    </row>
    <row r="540" spans="1:4" x14ac:dyDescent="0.25">
      <c r="A540" s="1"/>
      <c r="C540" s="9"/>
      <c r="D540" s="5"/>
    </row>
    <row r="541" spans="1:4" x14ac:dyDescent="0.25">
      <c r="A541" s="1"/>
      <c r="C541" s="9"/>
      <c r="D541" s="5"/>
    </row>
    <row r="542" spans="1:4" x14ac:dyDescent="0.25">
      <c r="A542" s="1"/>
      <c r="C542" s="9"/>
      <c r="D542" s="5"/>
    </row>
    <row r="543" spans="1:4" x14ac:dyDescent="0.25">
      <c r="A543" s="1"/>
      <c r="C543" s="9"/>
      <c r="D543" s="5"/>
    </row>
    <row r="544" spans="1:4" x14ac:dyDescent="0.25">
      <c r="A544" s="1"/>
      <c r="C544" s="9"/>
      <c r="D544" s="5"/>
    </row>
    <row r="545" spans="1:4" x14ac:dyDescent="0.25">
      <c r="A545" s="1"/>
      <c r="C545" s="9"/>
      <c r="D545" s="5"/>
    </row>
    <row r="546" spans="1:4" x14ac:dyDescent="0.25">
      <c r="A546" s="1"/>
      <c r="C546" s="9"/>
      <c r="D546" s="5"/>
    </row>
    <row r="547" spans="1:4" x14ac:dyDescent="0.25">
      <c r="A547" s="1"/>
      <c r="C547" s="9"/>
      <c r="D547" s="5"/>
    </row>
    <row r="548" spans="1:4" x14ac:dyDescent="0.25">
      <c r="A548" s="1"/>
      <c r="C548" s="9"/>
      <c r="D548" s="5"/>
    </row>
    <row r="549" spans="1:4" x14ac:dyDescent="0.25">
      <c r="A549" s="1"/>
      <c r="C549" s="9"/>
      <c r="D549" s="5"/>
    </row>
    <row r="550" spans="1:4" x14ac:dyDescent="0.25">
      <c r="A550" s="1"/>
      <c r="C550" s="9"/>
      <c r="D550" s="5"/>
    </row>
    <row r="551" spans="1:4" x14ac:dyDescent="0.25">
      <c r="A551" s="1"/>
      <c r="C551" s="9"/>
      <c r="D551" s="5"/>
    </row>
    <row r="552" spans="1:4" x14ac:dyDescent="0.25">
      <c r="A552" s="1"/>
      <c r="C552" s="9"/>
      <c r="D552" s="5"/>
    </row>
    <row r="553" spans="1:4" x14ac:dyDescent="0.25">
      <c r="A553" s="1"/>
      <c r="C553" s="9"/>
      <c r="D553" s="5"/>
    </row>
    <row r="554" spans="1:4" x14ac:dyDescent="0.25">
      <c r="A554" s="1"/>
      <c r="C554" s="9"/>
      <c r="D554" s="5"/>
    </row>
    <row r="555" spans="1:4" x14ac:dyDescent="0.25">
      <c r="A555" s="1"/>
      <c r="C555" s="9"/>
      <c r="D555" s="5"/>
    </row>
    <row r="556" spans="1:4" x14ac:dyDescent="0.25">
      <c r="A556" s="1"/>
      <c r="C556" s="9"/>
      <c r="D556" s="5"/>
    </row>
    <row r="557" spans="1:4" x14ac:dyDescent="0.25">
      <c r="A557" s="1"/>
      <c r="C557" s="9"/>
      <c r="D557" s="5"/>
    </row>
    <row r="558" spans="1:4" x14ac:dyDescent="0.25">
      <c r="A558" s="1"/>
      <c r="C558" s="9"/>
      <c r="D558" s="5"/>
    </row>
    <row r="559" spans="1:4" x14ac:dyDescent="0.25">
      <c r="A559" s="1"/>
      <c r="C559" s="9"/>
      <c r="D559" s="5"/>
    </row>
    <row r="560" spans="1:4" x14ac:dyDescent="0.25">
      <c r="A560" s="1"/>
      <c r="C560" s="9"/>
      <c r="D560" s="5"/>
    </row>
    <row r="561" spans="1:4" x14ac:dyDescent="0.25">
      <c r="A561" s="1"/>
      <c r="C561" s="9"/>
      <c r="D561" s="5"/>
    </row>
    <row r="562" spans="1:4" x14ac:dyDescent="0.25">
      <c r="A562" s="1"/>
      <c r="C562" s="9"/>
      <c r="D562" s="5"/>
    </row>
    <row r="563" spans="1:4" x14ac:dyDescent="0.25">
      <c r="A563" s="1"/>
      <c r="C563" s="9"/>
      <c r="D563" s="5"/>
    </row>
    <row r="564" spans="1:4" x14ac:dyDescent="0.25">
      <c r="A564" s="1"/>
      <c r="C564" s="9"/>
      <c r="D564" s="5"/>
    </row>
    <row r="565" spans="1:4" x14ac:dyDescent="0.25">
      <c r="A565" s="1"/>
      <c r="C565" s="9"/>
      <c r="D565" s="5"/>
    </row>
    <row r="566" spans="1:4" x14ac:dyDescent="0.25">
      <c r="A566" s="1"/>
      <c r="C566" s="9"/>
      <c r="D566" s="5"/>
    </row>
    <row r="567" spans="1:4" x14ac:dyDescent="0.25">
      <c r="A567" s="1"/>
      <c r="C567" s="9"/>
      <c r="D567" s="5"/>
    </row>
    <row r="568" spans="1:4" x14ac:dyDescent="0.25">
      <c r="A568" s="1"/>
      <c r="C568" s="9"/>
      <c r="D568" s="5"/>
    </row>
    <row r="569" spans="1:4" x14ac:dyDescent="0.25">
      <c r="A569" s="1"/>
      <c r="C569" s="9"/>
      <c r="D569" s="5"/>
    </row>
    <row r="570" spans="1:4" x14ac:dyDescent="0.25">
      <c r="A570" s="1"/>
      <c r="C570" s="9"/>
      <c r="D570" s="5"/>
    </row>
    <row r="571" spans="1:4" x14ac:dyDescent="0.25">
      <c r="A571" s="1"/>
      <c r="C571" s="9"/>
      <c r="D571" s="5"/>
    </row>
    <row r="572" spans="1:4" x14ac:dyDescent="0.25">
      <c r="A572" s="1"/>
      <c r="C572" s="9"/>
      <c r="D572" s="5"/>
    </row>
    <row r="573" spans="1:4" x14ac:dyDescent="0.25">
      <c r="A573" s="1"/>
      <c r="C573" s="9"/>
      <c r="D573" s="5"/>
    </row>
    <row r="574" spans="1:4" x14ac:dyDescent="0.25">
      <c r="A574" s="1"/>
      <c r="C574" s="9"/>
      <c r="D574" s="5"/>
    </row>
    <row r="575" spans="1:4" x14ac:dyDescent="0.25">
      <c r="A575" s="1"/>
      <c r="C575" s="9"/>
      <c r="D575" s="5"/>
    </row>
    <row r="576" spans="1:4" x14ac:dyDescent="0.25">
      <c r="A576" s="1"/>
      <c r="C576" s="9"/>
      <c r="D576" s="5"/>
    </row>
    <row r="577" spans="1:4" x14ac:dyDescent="0.25">
      <c r="A577" s="1"/>
      <c r="C577" s="9"/>
      <c r="D577" s="5"/>
    </row>
    <row r="578" spans="1:4" x14ac:dyDescent="0.25">
      <c r="A578" s="1"/>
      <c r="C578" s="9"/>
      <c r="D578" s="5"/>
    </row>
    <row r="579" spans="1:4" x14ac:dyDescent="0.25">
      <c r="A579" s="1"/>
      <c r="C579" s="9"/>
      <c r="D579" s="5"/>
    </row>
    <row r="580" spans="1:4" x14ac:dyDescent="0.25">
      <c r="A580" s="1"/>
      <c r="C580" s="9"/>
      <c r="D580" s="5"/>
    </row>
    <row r="581" spans="1:4" x14ac:dyDescent="0.25">
      <c r="A581" s="1"/>
      <c r="C581" s="9"/>
      <c r="D581" s="5"/>
    </row>
    <row r="582" spans="1:4" x14ac:dyDescent="0.25">
      <c r="A582" s="1"/>
      <c r="C582" s="9"/>
      <c r="D582" s="5"/>
    </row>
    <row r="583" spans="1:4" x14ac:dyDescent="0.25">
      <c r="A583" s="1"/>
      <c r="C583" s="9"/>
      <c r="D583" s="5"/>
    </row>
    <row r="584" spans="1:4" x14ac:dyDescent="0.25">
      <c r="A584" s="1"/>
      <c r="C584" s="9"/>
      <c r="D584" s="5"/>
    </row>
    <row r="585" spans="1:4" x14ac:dyDescent="0.25">
      <c r="A585" s="1"/>
      <c r="C585" s="9"/>
      <c r="D585" s="5"/>
    </row>
    <row r="586" spans="1:4" x14ac:dyDescent="0.25">
      <c r="A586" s="1"/>
      <c r="C586" s="9"/>
      <c r="D586" s="5"/>
    </row>
    <row r="587" spans="1:4" x14ac:dyDescent="0.25">
      <c r="A587" s="1"/>
      <c r="C587" s="9"/>
      <c r="D587" s="5"/>
    </row>
    <row r="588" spans="1:4" x14ac:dyDescent="0.25">
      <c r="A588" s="1"/>
      <c r="C588" s="9"/>
      <c r="D588" s="5"/>
    </row>
    <row r="589" spans="1:4" x14ac:dyDescent="0.25">
      <c r="A589" s="1"/>
      <c r="C589" s="9"/>
      <c r="D589" s="5"/>
    </row>
    <row r="590" spans="1:4" x14ac:dyDescent="0.25">
      <c r="A590" s="1"/>
      <c r="C590" s="9"/>
      <c r="D590" s="5"/>
    </row>
    <row r="591" spans="1:4" x14ac:dyDescent="0.25">
      <c r="A591" s="1"/>
      <c r="C591" s="9"/>
      <c r="D591" s="5"/>
    </row>
    <row r="592" spans="1:4" x14ac:dyDescent="0.25">
      <c r="A592" s="1"/>
      <c r="C592" s="9"/>
      <c r="D592" s="5"/>
    </row>
    <row r="593" spans="1:4" x14ac:dyDescent="0.25">
      <c r="A593" s="1"/>
      <c r="C593" s="9"/>
      <c r="D593" s="5"/>
    </row>
    <row r="594" spans="1:4" x14ac:dyDescent="0.25">
      <c r="A594" s="1"/>
      <c r="C594" s="9"/>
      <c r="D594" s="5"/>
    </row>
    <row r="595" spans="1:4" x14ac:dyDescent="0.25">
      <c r="A595" s="1"/>
      <c r="C595" s="9"/>
      <c r="D595" s="5"/>
    </row>
    <row r="596" spans="1:4" x14ac:dyDescent="0.25">
      <c r="A596" s="1"/>
      <c r="C596" s="9"/>
      <c r="D596" s="5"/>
    </row>
    <row r="597" spans="1:4" x14ac:dyDescent="0.25">
      <c r="A597" s="1"/>
      <c r="C597" s="9"/>
      <c r="D597" s="5"/>
    </row>
    <row r="598" spans="1:4" x14ac:dyDescent="0.25">
      <c r="A598" s="1"/>
      <c r="C598" s="9"/>
      <c r="D598" s="5"/>
    </row>
    <row r="599" spans="1:4" x14ac:dyDescent="0.25">
      <c r="A599" s="1"/>
      <c r="C599" s="9"/>
      <c r="D599" s="5"/>
    </row>
    <row r="600" spans="1:4" x14ac:dyDescent="0.25">
      <c r="A600" s="1"/>
      <c r="C600" s="9"/>
      <c r="D600" s="5"/>
    </row>
    <row r="601" spans="1:4" x14ac:dyDescent="0.25">
      <c r="A601" s="1"/>
      <c r="C601" s="9"/>
      <c r="D601" s="5"/>
    </row>
    <row r="602" spans="1:4" x14ac:dyDescent="0.25">
      <c r="A602" s="1"/>
      <c r="C602" s="9"/>
      <c r="D602" s="5"/>
    </row>
    <row r="603" spans="1:4" x14ac:dyDescent="0.25">
      <c r="A603" s="1"/>
      <c r="C603" s="9"/>
      <c r="D603" s="5"/>
    </row>
    <row r="604" spans="1:4" x14ac:dyDescent="0.25">
      <c r="A604" s="1"/>
      <c r="C604" s="9"/>
      <c r="D604" s="5"/>
    </row>
    <row r="605" spans="1:4" x14ac:dyDescent="0.25">
      <c r="A605" s="1"/>
      <c r="C605" s="9"/>
      <c r="D605" s="5"/>
    </row>
    <row r="606" spans="1:4" x14ac:dyDescent="0.25">
      <c r="A606" s="1"/>
      <c r="C606" s="9"/>
      <c r="D606" s="5"/>
    </row>
    <row r="607" spans="1:4" x14ac:dyDescent="0.25">
      <c r="A607" s="1"/>
      <c r="C607" s="9"/>
      <c r="D607" s="5"/>
    </row>
    <row r="608" spans="1:4" x14ac:dyDescent="0.25">
      <c r="A608" s="1"/>
      <c r="C608" s="9"/>
      <c r="D608" s="5"/>
    </row>
    <row r="609" spans="1:4" x14ac:dyDescent="0.25">
      <c r="A609" s="1"/>
      <c r="C609" s="9"/>
      <c r="D609" s="5"/>
    </row>
    <row r="610" spans="1:4" x14ac:dyDescent="0.25">
      <c r="A610" s="1"/>
      <c r="C610" s="9"/>
      <c r="D610" s="5"/>
    </row>
    <row r="611" spans="1:4" x14ac:dyDescent="0.25">
      <c r="A611" s="1"/>
      <c r="C611" s="9"/>
      <c r="D611" s="5"/>
    </row>
    <row r="612" spans="1:4" x14ac:dyDescent="0.25">
      <c r="A612" s="1"/>
      <c r="C612" s="9"/>
      <c r="D612" s="5"/>
    </row>
    <row r="613" spans="1:4" x14ac:dyDescent="0.25">
      <c r="A613" s="1"/>
      <c r="C613" s="9"/>
      <c r="D613" s="5"/>
    </row>
    <row r="614" spans="1:4" x14ac:dyDescent="0.25">
      <c r="A614" s="1"/>
      <c r="C614" s="9"/>
      <c r="D614" s="5"/>
    </row>
    <row r="615" spans="1:4" x14ac:dyDescent="0.25">
      <c r="A615" s="1"/>
      <c r="C615" s="9"/>
      <c r="D615" s="5"/>
    </row>
    <row r="616" spans="1:4" x14ac:dyDescent="0.25">
      <c r="A616" s="1"/>
      <c r="C616" s="9"/>
      <c r="D616" s="5"/>
    </row>
    <row r="617" spans="1:4" x14ac:dyDescent="0.25">
      <c r="A617" s="1"/>
      <c r="C617" s="9"/>
      <c r="D617" s="5"/>
    </row>
    <row r="618" spans="1:4" x14ac:dyDescent="0.25">
      <c r="A618" s="1"/>
      <c r="C618" s="9"/>
      <c r="D618" s="5"/>
    </row>
    <row r="619" spans="1:4" x14ac:dyDescent="0.25">
      <c r="A619" s="1"/>
      <c r="C619" s="9"/>
      <c r="D619" s="5"/>
    </row>
    <row r="620" spans="1:4" x14ac:dyDescent="0.25">
      <c r="A620" s="1"/>
      <c r="C620" s="9"/>
      <c r="D620" s="5"/>
    </row>
    <row r="621" spans="1:4" x14ac:dyDescent="0.25">
      <c r="A621" s="1"/>
      <c r="C621" s="9"/>
      <c r="D621" s="5"/>
    </row>
    <row r="622" spans="1:4" x14ac:dyDescent="0.25">
      <c r="A622" s="1"/>
      <c r="C622" s="9"/>
      <c r="D622" s="5"/>
    </row>
    <row r="623" spans="1:4" x14ac:dyDescent="0.25">
      <c r="A623" s="1"/>
      <c r="C623" s="9"/>
      <c r="D623" s="5"/>
    </row>
    <row r="624" spans="1:4" x14ac:dyDescent="0.25">
      <c r="A624" s="1"/>
      <c r="C624" s="9"/>
      <c r="D624" s="5"/>
    </row>
    <row r="625" spans="1:4" x14ac:dyDescent="0.25">
      <c r="A625" s="1"/>
      <c r="C625" s="9"/>
      <c r="D625" s="5"/>
    </row>
    <row r="626" spans="1:4" x14ac:dyDescent="0.25">
      <c r="A626" s="1"/>
      <c r="C626" s="9"/>
      <c r="D626" s="5"/>
    </row>
    <row r="627" spans="1:4" x14ac:dyDescent="0.25">
      <c r="A627" s="1"/>
      <c r="C627" s="9"/>
      <c r="D627" s="5"/>
    </row>
    <row r="628" spans="1:4" x14ac:dyDescent="0.25">
      <c r="A628" s="1"/>
      <c r="C628" s="9"/>
      <c r="D628" s="5"/>
    </row>
    <row r="629" spans="1:4" x14ac:dyDescent="0.25">
      <c r="A629" s="1"/>
      <c r="C629" s="9"/>
      <c r="D629" s="5"/>
    </row>
    <row r="630" spans="1:4" x14ac:dyDescent="0.25">
      <c r="A630" s="1"/>
      <c r="C630" s="9"/>
      <c r="D630" s="5"/>
    </row>
    <row r="631" spans="1:4" x14ac:dyDescent="0.25">
      <c r="A631" s="1"/>
      <c r="C631" s="9"/>
      <c r="D631" s="5"/>
    </row>
    <row r="632" spans="1:4" x14ac:dyDescent="0.25">
      <c r="A632" s="1"/>
      <c r="C632" s="9"/>
      <c r="D632" s="5"/>
    </row>
    <row r="633" spans="1:4" x14ac:dyDescent="0.25">
      <c r="A633" s="1"/>
      <c r="C633" s="9"/>
      <c r="D633" s="5"/>
    </row>
    <row r="634" spans="1:4" x14ac:dyDescent="0.25">
      <c r="A634" s="1"/>
      <c r="C634" s="9"/>
      <c r="D634" s="5"/>
    </row>
    <row r="635" spans="1:4" x14ac:dyDescent="0.25">
      <c r="A635" s="1"/>
      <c r="C635" s="9"/>
      <c r="D635" s="5"/>
    </row>
    <row r="636" spans="1:4" x14ac:dyDescent="0.25">
      <c r="A636" s="1"/>
      <c r="C636" s="9"/>
      <c r="D636" s="5"/>
    </row>
    <row r="637" spans="1:4" x14ac:dyDescent="0.25">
      <c r="A637" s="1"/>
      <c r="C637" s="9"/>
      <c r="D637" s="5"/>
    </row>
    <row r="638" spans="1:4" x14ac:dyDescent="0.25">
      <c r="A638" s="1"/>
      <c r="C638" s="9"/>
      <c r="D638" s="5"/>
    </row>
    <row r="639" spans="1:4" x14ac:dyDescent="0.25">
      <c r="A639" s="1"/>
      <c r="C639" s="9"/>
      <c r="D639" s="5"/>
    </row>
    <row r="640" spans="1:4" x14ac:dyDescent="0.25">
      <c r="A640" s="1"/>
      <c r="C640" s="9"/>
      <c r="D640" s="5"/>
    </row>
    <row r="641" spans="1:4" x14ac:dyDescent="0.25">
      <c r="A641" s="1"/>
      <c r="C641" s="9"/>
      <c r="D641" s="5"/>
    </row>
    <row r="642" spans="1:4" x14ac:dyDescent="0.25">
      <c r="A642" s="1"/>
      <c r="C642" s="9"/>
      <c r="D642" s="5"/>
    </row>
    <row r="643" spans="1:4" x14ac:dyDescent="0.25">
      <c r="A643" s="1"/>
      <c r="C643" s="9"/>
      <c r="D643" s="5"/>
    </row>
    <row r="644" spans="1:4" x14ac:dyDescent="0.25">
      <c r="A644" s="1"/>
      <c r="C644" s="9"/>
      <c r="D644" s="5"/>
    </row>
    <row r="645" spans="1:4" x14ac:dyDescent="0.25">
      <c r="A645" s="1"/>
      <c r="C645" s="9"/>
      <c r="D645" s="5"/>
    </row>
    <row r="646" spans="1:4" x14ac:dyDescent="0.25">
      <c r="A646" s="1"/>
      <c r="C646" s="9"/>
      <c r="D646" s="5"/>
    </row>
    <row r="647" spans="1:4" x14ac:dyDescent="0.25">
      <c r="A647" s="1"/>
      <c r="C647" s="9"/>
      <c r="D647" s="5"/>
    </row>
    <row r="648" spans="1:4" x14ac:dyDescent="0.25">
      <c r="A648" s="1"/>
      <c r="C648" s="9"/>
      <c r="D648" s="5"/>
    </row>
    <row r="649" spans="1:4" x14ac:dyDescent="0.25">
      <c r="A649" s="1"/>
      <c r="C649" s="9"/>
      <c r="D649" s="5"/>
    </row>
    <row r="650" spans="1:4" x14ac:dyDescent="0.25">
      <c r="A650" s="1"/>
      <c r="C650" s="9"/>
      <c r="D650" s="5"/>
    </row>
    <row r="651" spans="1:4" x14ac:dyDescent="0.25">
      <c r="A651" s="1"/>
      <c r="C651" s="9"/>
      <c r="D651" s="5"/>
    </row>
    <row r="652" spans="1:4" x14ac:dyDescent="0.25">
      <c r="A652" s="1"/>
      <c r="C652" s="9"/>
      <c r="D652" s="5"/>
    </row>
    <row r="653" spans="1:4" x14ac:dyDescent="0.25">
      <c r="A653" s="1"/>
      <c r="C653" s="9"/>
      <c r="D653" s="5"/>
    </row>
    <row r="654" spans="1:4" x14ac:dyDescent="0.25">
      <c r="A654" s="1"/>
      <c r="C654" s="9"/>
      <c r="D654" s="5"/>
    </row>
    <row r="655" spans="1:4" x14ac:dyDescent="0.25">
      <c r="A655" s="1"/>
      <c r="C655" s="9"/>
      <c r="D655" s="5"/>
    </row>
    <row r="656" spans="1:4" x14ac:dyDescent="0.25">
      <c r="A656" s="1"/>
      <c r="C656" s="9"/>
      <c r="D656" s="5"/>
    </row>
    <row r="657" spans="1:4" x14ac:dyDescent="0.25">
      <c r="A657" s="1"/>
      <c r="C657" s="9"/>
      <c r="D657" s="5"/>
    </row>
    <row r="658" spans="1:4" x14ac:dyDescent="0.25">
      <c r="A658" s="1"/>
      <c r="C658" s="9"/>
      <c r="D658" s="5"/>
    </row>
    <row r="659" spans="1:4" x14ac:dyDescent="0.25">
      <c r="A659" s="1"/>
      <c r="C659" s="9"/>
      <c r="D659" s="5"/>
    </row>
    <row r="660" spans="1:4" x14ac:dyDescent="0.25">
      <c r="A660" s="1"/>
      <c r="C660" s="9"/>
      <c r="D660" s="5"/>
    </row>
    <row r="661" spans="1:4" x14ac:dyDescent="0.25">
      <c r="A661" s="1"/>
      <c r="C661" s="9"/>
      <c r="D661" s="5"/>
    </row>
    <row r="662" spans="1:4" x14ac:dyDescent="0.25">
      <c r="A662" s="1"/>
      <c r="C662" s="9"/>
      <c r="D662" s="5"/>
    </row>
    <row r="663" spans="1:4" x14ac:dyDescent="0.25">
      <c r="A663" s="1"/>
      <c r="C663" s="9"/>
      <c r="D663" s="5"/>
    </row>
    <row r="664" spans="1:4" x14ac:dyDescent="0.25">
      <c r="A664" s="1"/>
      <c r="C664" s="9"/>
      <c r="D664" s="5"/>
    </row>
    <row r="665" spans="1:4" x14ac:dyDescent="0.25">
      <c r="A665" s="1"/>
      <c r="C665" s="9"/>
      <c r="D665" s="5"/>
    </row>
    <row r="666" spans="1:4" x14ac:dyDescent="0.25">
      <c r="A666" s="1"/>
      <c r="C666" s="9"/>
      <c r="D666" s="5"/>
    </row>
    <row r="667" spans="1:4" x14ac:dyDescent="0.25">
      <c r="A667" s="1"/>
      <c r="C667" s="9"/>
      <c r="D667" s="5"/>
    </row>
    <row r="668" spans="1:4" x14ac:dyDescent="0.25">
      <c r="A668" s="1"/>
      <c r="C668" s="9"/>
      <c r="D668" s="5"/>
    </row>
    <row r="669" spans="1:4" x14ac:dyDescent="0.25">
      <c r="A669" s="1"/>
      <c r="C669" s="9"/>
      <c r="D669" s="5"/>
    </row>
    <row r="670" spans="1:4" x14ac:dyDescent="0.25">
      <c r="A670" s="1"/>
      <c r="C670" s="9"/>
      <c r="D670" s="5"/>
    </row>
    <row r="671" spans="1:4" x14ac:dyDescent="0.25">
      <c r="A671" s="1"/>
      <c r="C671" s="9"/>
      <c r="D671" s="5"/>
    </row>
    <row r="672" spans="1:4" x14ac:dyDescent="0.25">
      <c r="A672" s="1"/>
      <c r="C672" s="9"/>
      <c r="D672" s="5"/>
    </row>
    <row r="673" spans="1:4" x14ac:dyDescent="0.25">
      <c r="A673" s="1"/>
      <c r="C673" s="9"/>
      <c r="D673" s="5"/>
    </row>
    <row r="674" spans="1:4" x14ac:dyDescent="0.25">
      <c r="A674" s="1"/>
      <c r="C674" s="9"/>
      <c r="D674" s="5"/>
    </row>
    <row r="675" spans="1:4" x14ac:dyDescent="0.25">
      <c r="A675" s="1"/>
      <c r="C675" s="9"/>
      <c r="D675" s="5"/>
    </row>
    <row r="676" spans="1:4" x14ac:dyDescent="0.25">
      <c r="A676" s="1"/>
      <c r="C676" s="9"/>
      <c r="D676" s="5"/>
    </row>
    <row r="677" spans="1:4" x14ac:dyDescent="0.25">
      <c r="A677" s="1"/>
      <c r="C677" s="9"/>
      <c r="D677" s="5"/>
    </row>
    <row r="678" spans="1:4" x14ac:dyDescent="0.25">
      <c r="A678" s="1"/>
      <c r="C678" s="9"/>
      <c r="D678" s="5"/>
    </row>
    <row r="679" spans="1:4" x14ac:dyDescent="0.25">
      <c r="A679" s="1"/>
      <c r="C679" s="9"/>
      <c r="D679" s="5"/>
    </row>
    <row r="680" spans="1:4" x14ac:dyDescent="0.25">
      <c r="A680" s="1"/>
      <c r="C680" s="9"/>
      <c r="D680" s="5"/>
    </row>
    <row r="681" spans="1:4" x14ac:dyDescent="0.25">
      <c r="A681" s="1"/>
      <c r="C681" s="9"/>
      <c r="D681" s="5"/>
    </row>
    <row r="682" spans="1:4" x14ac:dyDescent="0.25">
      <c r="A682" s="1"/>
      <c r="C682" s="9"/>
      <c r="D682" s="5"/>
    </row>
    <row r="683" spans="1:4" x14ac:dyDescent="0.25">
      <c r="A683" s="1"/>
      <c r="C683" s="9"/>
      <c r="D683" s="5"/>
    </row>
    <row r="684" spans="1:4" x14ac:dyDescent="0.25">
      <c r="A684" s="1"/>
      <c r="C684" s="9"/>
      <c r="D684" s="5"/>
    </row>
    <row r="685" spans="1:4" x14ac:dyDescent="0.25">
      <c r="A685" s="1"/>
      <c r="C685" s="9"/>
      <c r="D685" s="5"/>
    </row>
    <row r="686" spans="1:4" x14ac:dyDescent="0.25">
      <c r="A686" s="1"/>
      <c r="C686" s="9"/>
      <c r="D686" s="5"/>
    </row>
    <row r="687" spans="1:4" x14ac:dyDescent="0.25">
      <c r="A687" s="1"/>
      <c r="C687" s="9"/>
      <c r="D687" s="5"/>
    </row>
    <row r="688" spans="1:4" x14ac:dyDescent="0.25">
      <c r="A688" s="1"/>
      <c r="C688" s="9"/>
      <c r="D688" s="5"/>
    </row>
    <row r="689" spans="1:4" x14ac:dyDescent="0.25">
      <c r="A689" s="1"/>
      <c r="C689" s="9"/>
      <c r="D689" s="5"/>
    </row>
    <row r="690" spans="1:4" x14ac:dyDescent="0.25">
      <c r="A690" s="1"/>
      <c r="C690" s="9"/>
      <c r="D690" s="5"/>
    </row>
    <row r="691" spans="1:4" x14ac:dyDescent="0.25">
      <c r="A691" s="1"/>
      <c r="C691" s="9"/>
      <c r="D691" s="5"/>
    </row>
    <row r="692" spans="1:4" x14ac:dyDescent="0.25">
      <c r="A692" s="1"/>
      <c r="C692" s="9"/>
      <c r="D692" s="5"/>
    </row>
    <row r="693" spans="1:4" x14ac:dyDescent="0.25">
      <c r="A693" s="1"/>
      <c r="C693" s="9"/>
      <c r="D693" s="5"/>
    </row>
    <row r="694" spans="1:4" x14ac:dyDescent="0.25">
      <c r="A694" s="1"/>
      <c r="C694" s="9"/>
      <c r="D694" s="5"/>
    </row>
    <row r="695" spans="1:4" x14ac:dyDescent="0.25">
      <c r="A695" s="1"/>
      <c r="C695" s="9"/>
      <c r="D695" s="5"/>
    </row>
    <row r="696" spans="1:4" x14ac:dyDescent="0.25">
      <c r="A696" s="1"/>
      <c r="C696" s="9"/>
      <c r="D696" s="5"/>
    </row>
    <row r="697" spans="1:4" x14ac:dyDescent="0.25">
      <c r="A697" s="1"/>
      <c r="C697" s="9"/>
      <c r="D697" s="5"/>
    </row>
    <row r="698" spans="1:4" x14ac:dyDescent="0.25">
      <c r="A698" s="1"/>
      <c r="C698" s="9"/>
      <c r="D698" s="5"/>
    </row>
    <row r="699" spans="1:4" x14ac:dyDescent="0.25">
      <c r="A699" s="1"/>
      <c r="C699" s="9"/>
      <c r="D699" s="5"/>
    </row>
    <row r="700" spans="1:4" x14ac:dyDescent="0.25">
      <c r="A700" s="1"/>
      <c r="C700" s="9"/>
      <c r="D700" s="5"/>
    </row>
    <row r="701" spans="1:4" x14ac:dyDescent="0.25">
      <c r="A701" s="1"/>
      <c r="C701" s="9"/>
      <c r="D701" s="5"/>
    </row>
    <row r="702" spans="1:4" x14ac:dyDescent="0.25">
      <c r="A702" s="1"/>
      <c r="C702" s="9"/>
      <c r="D702" s="5"/>
    </row>
    <row r="703" spans="1:4" x14ac:dyDescent="0.25">
      <c r="A703" s="1"/>
      <c r="C703" s="9"/>
      <c r="D703" s="5"/>
    </row>
    <row r="704" spans="1:4" x14ac:dyDescent="0.25">
      <c r="A704" s="1"/>
      <c r="C704" s="9"/>
      <c r="D704" s="5"/>
    </row>
    <row r="705" spans="1:4" x14ac:dyDescent="0.25">
      <c r="A705" s="1"/>
      <c r="C705" s="9"/>
      <c r="D705" s="5"/>
    </row>
    <row r="706" spans="1:4" x14ac:dyDescent="0.25">
      <c r="A706" s="1"/>
      <c r="C706" s="9"/>
      <c r="D706" s="5"/>
    </row>
    <row r="707" spans="1:4" x14ac:dyDescent="0.25">
      <c r="A707" s="1"/>
      <c r="C707" s="9"/>
      <c r="D707" s="5"/>
    </row>
    <row r="708" spans="1:4" x14ac:dyDescent="0.25">
      <c r="A708" s="1"/>
      <c r="C708" s="9"/>
      <c r="D708" s="5"/>
    </row>
    <row r="709" spans="1:4" x14ac:dyDescent="0.25">
      <c r="A709" s="1"/>
      <c r="C709" s="9"/>
      <c r="D709" s="5"/>
    </row>
    <row r="710" spans="1:4" x14ac:dyDescent="0.25">
      <c r="A710" s="1"/>
      <c r="C710" s="9"/>
      <c r="D710" s="5"/>
    </row>
    <row r="711" spans="1:4" x14ac:dyDescent="0.25">
      <c r="A711" s="1"/>
      <c r="C711" s="9"/>
      <c r="D711" s="5"/>
    </row>
    <row r="712" spans="1:4" x14ac:dyDescent="0.25">
      <c r="A712" s="1"/>
      <c r="C712" s="9"/>
      <c r="D712" s="5"/>
    </row>
    <row r="713" spans="1:4" x14ac:dyDescent="0.25">
      <c r="A713" s="1"/>
      <c r="C713" s="9"/>
      <c r="D713" s="5"/>
    </row>
    <row r="714" spans="1:4" x14ac:dyDescent="0.25">
      <c r="A714" s="1"/>
      <c r="C714" s="9"/>
      <c r="D714" s="5"/>
    </row>
    <row r="715" spans="1:4" x14ac:dyDescent="0.25">
      <c r="A715" s="1"/>
      <c r="C715" s="9"/>
      <c r="D715" s="5"/>
    </row>
    <row r="716" spans="1:4" x14ac:dyDescent="0.25">
      <c r="A716" s="1"/>
      <c r="C716" s="9"/>
      <c r="D716" s="5"/>
    </row>
    <row r="717" spans="1:4" x14ac:dyDescent="0.25">
      <c r="A717" s="1"/>
      <c r="C717" s="9"/>
      <c r="D717" s="5"/>
    </row>
    <row r="718" spans="1:4" x14ac:dyDescent="0.25">
      <c r="A718" s="1"/>
      <c r="C718" s="9"/>
      <c r="D718" s="5"/>
    </row>
    <row r="719" spans="1:4" x14ac:dyDescent="0.25">
      <c r="A719" s="1"/>
      <c r="C719" s="9"/>
      <c r="D719" s="5"/>
    </row>
    <row r="720" spans="1:4" x14ac:dyDescent="0.25">
      <c r="A720" s="1"/>
      <c r="C720" s="9"/>
      <c r="D720" s="5"/>
    </row>
    <row r="721" spans="1:4" x14ac:dyDescent="0.25">
      <c r="A721" s="1"/>
      <c r="C721" s="9"/>
      <c r="D721" s="5"/>
    </row>
    <row r="722" spans="1:4" x14ac:dyDescent="0.25">
      <c r="A722" s="1"/>
      <c r="C722" s="9"/>
      <c r="D722" s="5"/>
    </row>
    <row r="723" spans="1:4" x14ac:dyDescent="0.25">
      <c r="A723" s="1"/>
      <c r="C723" s="9"/>
      <c r="D723" s="5"/>
    </row>
    <row r="724" spans="1:4" x14ac:dyDescent="0.25">
      <c r="A724" s="1"/>
      <c r="C724" s="9"/>
      <c r="D724" s="5"/>
    </row>
    <row r="725" spans="1:4" x14ac:dyDescent="0.25">
      <c r="A725" s="1"/>
      <c r="C725" s="9"/>
      <c r="D725" s="5"/>
    </row>
    <row r="726" spans="1:4" x14ac:dyDescent="0.25">
      <c r="A726" s="1"/>
      <c r="C726" s="9"/>
      <c r="D726" s="5"/>
    </row>
    <row r="727" spans="1:4" x14ac:dyDescent="0.25">
      <c r="A727" s="1"/>
      <c r="C727" s="9"/>
      <c r="D727" s="5"/>
    </row>
    <row r="728" spans="1:4" x14ac:dyDescent="0.25">
      <c r="A728" s="1"/>
      <c r="C728" s="9"/>
      <c r="D728" s="5"/>
    </row>
    <row r="729" spans="1:4" x14ac:dyDescent="0.25">
      <c r="A729" s="1"/>
      <c r="C729" s="9"/>
      <c r="D729" s="5"/>
    </row>
    <row r="730" spans="1:4" x14ac:dyDescent="0.25">
      <c r="A730" s="1"/>
      <c r="C730" s="9"/>
      <c r="D730" s="5"/>
    </row>
    <row r="731" spans="1:4" x14ac:dyDescent="0.25">
      <c r="A731" s="1"/>
      <c r="C731" s="9"/>
      <c r="D731" s="5"/>
    </row>
    <row r="732" spans="1:4" x14ac:dyDescent="0.25">
      <c r="A732" s="1"/>
      <c r="C732" s="9"/>
      <c r="D732" s="5"/>
    </row>
    <row r="733" spans="1:4" x14ac:dyDescent="0.25">
      <c r="A733" s="1"/>
      <c r="C733" s="9"/>
      <c r="D733" s="5"/>
    </row>
    <row r="734" spans="1:4" x14ac:dyDescent="0.25">
      <c r="A734" s="1"/>
      <c r="C734" s="9"/>
      <c r="D734" s="5"/>
    </row>
    <row r="735" spans="1:4" x14ac:dyDescent="0.25">
      <c r="A735" s="1"/>
      <c r="C735" s="9"/>
      <c r="D735" s="5"/>
    </row>
    <row r="736" spans="1:4" x14ac:dyDescent="0.25">
      <c r="A736" s="1"/>
      <c r="C736" s="9"/>
      <c r="D736" s="5"/>
    </row>
    <row r="737" spans="1:4" x14ac:dyDescent="0.25">
      <c r="A737" s="1"/>
      <c r="C737" s="9"/>
      <c r="D737" s="5"/>
    </row>
    <row r="738" spans="1:4" x14ac:dyDescent="0.25">
      <c r="A738" s="1"/>
      <c r="C738" s="9"/>
      <c r="D738" s="5"/>
    </row>
    <row r="739" spans="1:4" x14ac:dyDescent="0.25">
      <c r="A739" s="1"/>
      <c r="C739" s="9"/>
      <c r="D739" s="5"/>
    </row>
    <row r="740" spans="1:4" x14ac:dyDescent="0.25">
      <c r="A740" s="1"/>
      <c r="C740" s="9"/>
      <c r="D740" s="5"/>
    </row>
    <row r="741" spans="1:4" x14ac:dyDescent="0.25">
      <c r="A741" s="1"/>
      <c r="C741" s="9"/>
      <c r="D741" s="5"/>
    </row>
    <row r="742" spans="1:4" x14ac:dyDescent="0.25">
      <c r="A742" s="1"/>
      <c r="C742" s="9"/>
      <c r="D742" s="5"/>
    </row>
    <row r="743" spans="1:4" x14ac:dyDescent="0.25">
      <c r="A743" s="1"/>
      <c r="C743" s="9"/>
      <c r="D743" s="5"/>
    </row>
    <row r="744" spans="1:4" x14ac:dyDescent="0.25">
      <c r="A744" s="1"/>
      <c r="C744" s="9"/>
      <c r="D744" s="5"/>
    </row>
    <row r="745" spans="1:4" x14ac:dyDescent="0.25">
      <c r="A745" s="1"/>
      <c r="C745" s="9"/>
      <c r="D745" s="5"/>
    </row>
    <row r="746" spans="1:4" x14ac:dyDescent="0.25">
      <c r="A746" s="1"/>
      <c r="C746" s="9"/>
      <c r="D746" s="5"/>
    </row>
    <row r="747" spans="1:4" x14ac:dyDescent="0.25">
      <c r="A747" s="1"/>
      <c r="C747" s="9"/>
      <c r="D747" s="5"/>
    </row>
    <row r="748" spans="1:4" x14ac:dyDescent="0.25">
      <c r="A748" s="1"/>
      <c r="C748" s="9"/>
      <c r="D748" s="5"/>
    </row>
    <row r="749" spans="1:4" x14ac:dyDescent="0.25">
      <c r="A749" s="1"/>
      <c r="C749" s="9"/>
      <c r="D749" s="5"/>
    </row>
    <row r="750" spans="1:4" x14ac:dyDescent="0.25">
      <c r="A750" s="1"/>
      <c r="C750" s="9"/>
      <c r="D750" s="5"/>
    </row>
    <row r="751" spans="1:4" x14ac:dyDescent="0.25">
      <c r="A751" s="1"/>
      <c r="C751" s="9"/>
      <c r="D751" s="5"/>
    </row>
    <row r="752" spans="1:4" x14ac:dyDescent="0.25">
      <c r="A752" s="1"/>
      <c r="C752" s="9"/>
      <c r="D752" s="5"/>
    </row>
    <row r="753" spans="1:4" x14ac:dyDescent="0.25">
      <c r="A753" s="1"/>
      <c r="C753" s="9"/>
      <c r="D753" s="5"/>
    </row>
    <row r="754" spans="1:4" x14ac:dyDescent="0.25">
      <c r="A754" s="1"/>
      <c r="C754" s="9"/>
      <c r="D754" s="5"/>
    </row>
    <row r="755" spans="1:4" x14ac:dyDescent="0.25">
      <c r="A755" s="1"/>
      <c r="C755" s="9"/>
      <c r="D755" s="5"/>
    </row>
    <row r="756" spans="1:4" x14ac:dyDescent="0.25">
      <c r="A756" s="1"/>
      <c r="C756" s="9"/>
      <c r="D756" s="5"/>
    </row>
    <row r="757" spans="1:4" x14ac:dyDescent="0.25">
      <c r="A757" s="1"/>
      <c r="C757" s="9"/>
      <c r="D757" s="5"/>
    </row>
    <row r="758" spans="1:4" x14ac:dyDescent="0.25">
      <c r="A758" s="1"/>
      <c r="C758" s="9"/>
      <c r="D758" s="5"/>
    </row>
    <row r="759" spans="1:4" x14ac:dyDescent="0.25">
      <c r="A759" s="1"/>
      <c r="C759" s="9"/>
      <c r="D759" s="5"/>
    </row>
    <row r="760" spans="1:4" x14ac:dyDescent="0.25">
      <c r="A760" s="1"/>
      <c r="C760" s="9"/>
      <c r="D760" s="5"/>
    </row>
    <row r="761" spans="1:4" x14ac:dyDescent="0.25">
      <c r="A761" s="1"/>
      <c r="C761" s="9"/>
      <c r="D761" s="5"/>
    </row>
    <row r="762" spans="1:4" x14ac:dyDescent="0.25">
      <c r="A762" s="1"/>
      <c r="C762" s="9"/>
      <c r="D762" s="5"/>
    </row>
    <row r="763" spans="1:4" x14ac:dyDescent="0.25">
      <c r="A763" s="1"/>
      <c r="C763" s="9"/>
      <c r="D763" s="5"/>
    </row>
    <row r="764" spans="1:4" x14ac:dyDescent="0.25">
      <c r="A764" s="1"/>
      <c r="C764" s="9"/>
      <c r="D764" s="5"/>
    </row>
    <row r="765" spans="1:4" x14ac:dyDescent="0.25">
      <c r="A765" s="1"/>
      <c r="C765" s="9"/>
      <c r="D765" s="5"/>
    </row>
    <row r="766" spans="1:4" x14ac:dyDescent="0.25">
      <c r="A766" s="1"/>
      <c r="C766" s="9"/>
      <c r="D766" s="5"/>
    </row>
    <row r="767" spans="1:4" x14ac:dyDescent="0.25">
      <c r="A767" s="1"/>
      <c r="C767" s="9"/>
      <c r="D767" s="5"/>
    </row>
    <row r="768" spans="1:4" x14ac:dyDescent="0.25">
      <c r="A768" s="1"/>
      <c r="C768" s="9"/>
      <c r="D768" s="5"/>
    </row>
    <row r="769" spans="1:4" x14ac:dyDescent="0.25">
      <c r="A769" s="1"/>
      <c r="C769" s="9"/>
      <c r="D769" s="5"/>
    </row>
    <row r="770" spans="1:4" x14ac:dyDescent="0.25">
      <c r="A770" s="1"/>
      <c r="C770" s="9"/>
      <c r="D770" s="5"/>
    </row>
    <row r="771" spans="1:4" x14ac:dyDescent="0.25">
      <c r="A771" s="1"/>
      <c r="C771" s="9"/>
      <c r="D771" s="5"/>
    </row>
    <row r="772" spans="1:4" x14ac:dyDescent="0.25">
      <c r="A772" s="1"/>
      <c r="C772" s="9"/>
      <c r="D772" s="5"/>
    </row>
    <row r="773" spans="1:4" x14ac:dyDescent="0.25">
      <c r="A773" s="1"/>
      <c r="C773" s="9"/>
      <c r="D773" s="5"/>
    </row>
    <row r="774" spans="1:4" x14ac:dyDescent="0.25">
      <c r="A774" s="1"/>
      <c r="C774" s="9"/>
      <c r="D774" s="5"/>
    </row>
    <row r="775" spans="1:4" x14ac:dyDescent="0.25">
      <c r="A775" s="1"/>
      <c r="C775" s="9"/>
      <c r="D775" s="5"/>
    </row>
    <row r="776" spans="1:4" x14ac:dyDescent="0.25">
      <c r="A776" s="1"/>
      <c r="C776" s="9"/>
      <c r="D776" s="5"/>
    </row>
    <row r="777" spans="1:4" x14ac:dyDescent="0.25">
      <c r="A777" s="1"/>
      <c r="C777" s="9"/>
      <c r="D777" s="5"/>
    </row>
    <row r="778" spans="1:4" x14ac:dyDescent="0.25">
      <c r="A778" s="1"/>
      <c r="C778" s="9"/>
      <c r="D778" s="5"/>
    </row>
    <row r="779" spans="1:4" x14ac:dyDescent="0.25">
      <c r="A779" s="1"/>
      <c r="C779" s="9"/>
      <c r="D779" s="5"/>
    </row>
    <row r="780" spans="1:4" x14ac:dyDescent="0.25">
      <c r="A780" s="1"/>
      <c r="C780" s="9"/>
      <c r="D780" s="5"/>
    </row>
    <row r="781" spans="1:4" x14ac:dyDescent="0.25">
      <c r="A781" s="1"/>
      <c r="C781" s="9"/>
      <c r="D781" s="5"/>
    </row>
    <row r="782" spans="1:4" x14ac:dyDescent="0.25">
      <c r="A782" s="1"/>
      <c r="C782" s="9"/>
      <c r="D782" s="5"/>
    </row>
    <row r="783" spans="1:4" x14ac:dyDescent="0.25">
      <c r="A783" s="1"/>
      <c r="C783" s="9"/>
      <c r="D783" s="5"/>
    </row>
    <row r="784" spans="1:4" x14ac:dyDescent="0.25">
      <c r="A784" s="1"/>
      <c r="C784" s="9"/>
      <c r="D784" s="5"/>
    </row>
    <row r="785" spans="1:4" x14ac:dyDescent="0.25">
      <c r="A785" s="1"/>
      <c r="C785" s="9"/>
      <c r="D785" s="5"/>
    </row>
    <row r="786" spans="1:4" x14ac:dyDescent="0.25">
      <c r="A786" s="1"/>
      <c r="C786" s="9"/>
      <c r="D786" s="5"/>
    </row>
    <row r="787" spans="1:4" x14ac:dyDescent="0.25">
      <c r="A787" s="1"/>
      <c r="C787" s="9"/>
      <c r="D787" s="5"/>
    </row>
    <row r="788" spans="1:4" x14ac:dyDescent="0.25">
      <c r="A788" s="1"/>
      <c r="C788" s="9"/>
      <c r="D788" s="5"/>
    </row>
    <row r="789" spans="1:4" x14ac:dyDescent="0.25">
      <c r="A789" s="1"/>
      <c r="C789" s="9"/>
      <c r="D789" s="5"/>
    </row>
    <row r="790" spans="1:4" x14ac:dyDescent="0.25">
      <c r="A790" s="1"/>
      <c r="C790" s="9"/>
      <c r="D790" s="5"/>
    </row>
    <row r="791" spans="1:4" x14ac:dyDescent="0.25">
      <c r="A791" s="1"/>
      <c r="C791" s="9"/>
      <c r="D791" s="5"/>
    </row>
    <row r="792" spans="1:4" x14ac:dyDescent="0.25">
      <c r="A792" s="1"/>
      <c r="C792" s="9"/>
      <c r="D792" s="5"/>
    </row>
    <row r="793" spans="1:4" x14ac:dyDescent="0.25">
      <c r="A793" s="1"/>
      <c r="C793" s="9"/>
      <c r="D793" s="5"/>
    </row>
    <row r="794" spans="1:4" x14ac:dyDescent="0.25">
      <c r="A794" s="1"/>
      <c r="C794" s="9"/>
      <c r="D794" s="5"/>
    </row>
    <row r="795" spans="1:4" x14ac:dyDescent="0.25">
      <c r="A795" s="1"/>
      <c r="C795" s="9"/>
      <c r="D795" s="5"/>
    </row>
    <row r="796" spans="1:4" x14ac:dyDescent="0.25">
      <c r="A796" s="1"/>
      <c r="C796" s="9"/>
      <c r="D796" s="5"/>
    </row>
    <row r="797" spans="1:4" x14ac:dyDescent="0.25">
      <c r="A797" s="1"/>
      <c r="C797" s="9"/>
      <c r="D797" s="5"/>
    </row>
    <row r="798" spans="1:4" x14ac:dyDescent="0.25">
      <c r="A798" s="1"/>
      <c r="C798" s="9"/>
      <c r="D798" s="5"/>
    </row>
    <row r="799" spans="1:4" x14ac:dyDescent="0.25">
      <c r="A799" s="1"/>
      <c r="C799" s="9"/>
      <c r="D799" s="5"/>
    </row>
    <row r="800" spans="1:4" x14ac:dyDescent="0.25">
      <c r="A800" s="1"/>
      <c r="C800" s="9"/>
      <c r="D800" s="5"/>
    </row>
    <row r="801" spans="1:4" x14ac:dyDescent="0.25">
      <c r="A801" s="1"/>
      <c r="C801" s="9"/>
      <c r="D801" s="5"/>
    </row>
    <row r="802" spans="1:4" x14ac:dyDescent="0.25">
      <c r="A802" s="1"/>
      <c r="C802" s="9"/>
      <c r="D802" s="5"/>
    </row>
    <row r="803" spans="1:4" x14ac:dyDescent="0.25">
      <c r="A803" s="1"/>
      <c r="C803" s="9"/>
      <c r="D803" s="5"/>
    </row>
    <row r="804" spans="1:4" x14ac:dyDescent="0.25">
      <c r="A804" s="1"/>
      <c r="C804" s="9"/>
      <c r="D804" s="5"/>
    </row>
    <row r="805" spans="1:4" x14ac:dyDescent="0.25">
      <c r="A805" s="1"/>
      <c r="C805" s="9"/>
      <c r="D805" s="5"/>
    </row>
    <row r="806" spans="1:4" x14ac:dyDescent="0.25">
      <c r="A806" s="1"/>
      <c r="C806" s="9"/>
      <c r="D806" s="5"/>
    </row>
    <row r="807" spans="1:4" x14ac:dyDescent="0.25">
      <c r="A807" s="1"/>
      <c r="C807" s="9"/>
      <c r="D807" s="5"/>
    </row>
    <row r="808" spans="1:4" x14ac:dyDescent="0.25">
      <c r="A808" s="1"/>
      <c r="C808" s="9"/>
      <c r="D808" s="5"/>
    </row>
    <row r="809" spans="1:4" x14ac:dyDescent="0.25">
      <c r="A809" s="1"/>
      <c r="C809" s="9"/>
      <c r="D809" s="5"/>
    </row>
    <row r="810" spans="1:4" x14ac:dyDescent="0.25">
      <c r="A810" s="1"/>
      <c r="C810" s="9"/>
      <c r="D810" s="5"/>
    </row>
    <row r="811" spans="1:4" x14ac:dyDescent="0.25">
      <c r="A811" s="1"/>
      <c r="C811" s="9"/>
      <c r="D811" s="5"/>
    </row>
    <row r="812" spans="1:4" x14ac:dyDescent="0.25">
      <c r="A812" s="1"/>
      <c r="C812" s="9"/>
      <c r="D812" s="5"/>
    </row>
    <row r="813" spans="1:4" x14ac:dyDescent="0.25">
      <c r="A813" s="1"/>
      <c r="C813" s="9"/>
      <c r="D813" s="5"/>
    </row>
    <row r="814" spans="1:4" x14ac:dyDescent="0.25">
      <c r="A814" s="1"/>
      <c r="C814" s="9"/>
      <c r="D814" s="5"/>
    </row>
    <row r="815" spans="1:4" x14ac:dyDescent="0.25">
      <c r="A815" s="1"/>
      <c r="C815" s="9"/>
      <c r="D815" s="5"/>
    </row>
    <row r="816" spans="1:4" x14ac:dyDescent="0.25">
      <c r="A816" s="1"/>
      <c r="C816" s="9"/>
      <c r="D816" s="5"/>
    </row>
    <row r="817" spans="1:4" x14ac:dyDescent="0.25">
      <c r="A817" s="1"/>
      <c r="C817" s="9"/>
      <c r="D817" s="5"/>
    </row>
    <row r="818" spans="1:4" x14ac:dyDescent="0.25">
      <c r="A818" s="1"/>
      <c r="C818" s="9"/>
      <c r="D818" s="5"/>
    </row>
    <row r="819" spans="1:4" x14ac:dyDescent="0.25">
      <c r="A819" s="1"/>
      <c r="C819" s="9"/>
      <c r="D819" s="5"/>
    </row>
    <row r="820" spans="1:4" x14ac:dyDescent="0.25">
      <c r="A820" s="1"/>
      <c r="C820" s="9"/>
      <c r="D820" s="5"/>
    </row>
    <row r="821" spans="1:4" ht="15.75" thickBot="1" x14ac:dyDescent="0.3">
      <c r="A821" s="2"/>
      <c r="B821" s="3"/>
      <c r="C821" s="15"/>
      <c r="D821" s="6"/>
    </row>
    <row r="822" spans="1:4" x14ac:dyDescent="0.25">
      <c r="C822" s="9"/>
    </row>
    <row r="823" spans="1:4" x14ac:dyDescent="0.25">
      <c r="C823" s="9"/>
    </row>
    <row r="824" spans="1:4" x14ac:dyDescent="0.25">
      <c r="C824" s="9"/>
    </row>
    <row r="825" spans="1:4" x14ac:dyDescent="0.25">
      <c r="C825" s="9"/>
    </row>
    <row r="826" spans="1:4" x14ac:dyDescent="0.25">
      <c r="C826" s="9"/>
    </row>
    <row r="827" spans="1:4" x14ac:dyDescent="0.25">
      <c r="C827" s="9"/>
    </row>
    <row r="828" spans="1:4" x14ac:dyDescent="0.25">
      <c r="C828" s="9"/>
    </row>
    <row r="829" spans="1:4" x14ac:dyDescent="0.25">
      <c r="C829" s="9"/>
    </row>
    <row r="830" spans="1:4" x14ac:dyDescent="0.25">
      <c r="C830" s="9"/>
    </row>
    <row r="831" spans="1:4" x14ac:dyDescent="0.25">
      <c r="C831" s="9"/>
    </row>
    <row r="832" spans="1:4" x14ac:dyDescent="0.25">
      <c r="C832" s="9"/>
    </row>
    <row r="833" spans="3:3" x14ac:dyDescent="0.25">
      <c r="C833" s="9"/>
    </row>
    <row r="834" spans="3:3" x14ac:dyDescent="0.25">
      <c r="C834" s="9"/>
    </row>
    <row r="835" spans="3:3" x14ac:dyDescent="0.25">
      <c r="C835" s="9"/>
    </row>
    <row r="836" spans="3:3" x14ac:dyDescent="0.25">
      <c r="C836" s="9"/>
    </row>
    <row r="837" spans="3:3" x14ac:dyDescent="0.25">
      <c r="C837" s="9"/>
    </row>
    <row r="838" spans="3:3" x14ac:dyDescent="0.25">
      <c r="C838" s="9"/>
    </row>
    <row r="839" spans="3:3" x14ac:dyDescent="0.25">
      <c r="C839" s="9"/>
    </row>
    <row r="840" spans="3:3" x14ac:dyDescent="0.25">
      <c r="C840" s="9"/>
    </row>
  </sheetData>
  <mergeCells count="2">
    <mergeCell ref="A2:D2"/>
    <mergeCell ref="A1:B1"/>
  </mergeCells>
  <conditionalFormatting sqref="D1:D4 D6:D28 D33 D35 D37:D38 D40:D58 D60:D63 D65:D66 D68 D72:D75 D77 D82:D86 D88:D93 D95 D97 D99:D103 D105:D106 D108:D113 D118:D125 D127:D129 D131 D134:D135 D138 D141 D147 D153 D156 D159 D162:D163 D165 D169:D174 D181:D195 D199:D203 D211 D215 D218 D220:D247 D250:D271 D274:D275 D277:D299 D301:D304 D306:D308 D310:D313 D315 D317:D332 D334:D336 D338:D339 D341:D342 D365:D366 D368:D372 D375 D377:D395 D397:D399 D401:D408 D410:D417 D421:D424 D427:D431 D433 D438:D444 D446 D448 D451:D457 D460 D463:D475 D477:D1048576">
    <cfRule type="duplicateValues" dxfId="1" priority="3"/>
  </conditionalFormatting>
  <conditionalFormatting sqref="D20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823"/>
  <sheetViews>
    <sheetView workbookViewId="0">
      <selection activeCell="B20" sqref="B20"/>
    </sheetView>
  </sheetViews>
  <sheetFormatPr baseColWidth="10" defaultRowHeight="15" x14ac:dyDescent="0.25"/>
  <cols>
    <col min="1" max="1" width="37.7109375" customWidth="1"/>
    <col min="2" max="2" width="61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595</v>
      </c>
      <c r="B1" s="36"/>
      <c r="C1" s="8"/>
      <c r="D1" s="4"/>
    </row>
    <row r="2" spans="1:4" ht="31.15" customHeight="1" thickBot="1" x14ac:dyDescent="0.3">
      <c r="A2" s="33" t="s">
        <v>5</v>
      </c>
      <c r="B2" s="34"/>
      <c r="C2" s="34"/>
      <c r="D2" s="35"/>
    </row>
    <row r="3" spans="1:4" ht="21" customHeight="1" thickBot="1" x14ac:dyDescent="0.3">
      <c r="A3" s="11" t="s">
        <v>9</v>
      </c>
      <c r="B3" s="12" t="s">
        <v>2</v>
      </c>
      <c r="C3" s="13" t="s">
        <v>3</v>
      </c>
      <c r="D3" s="14" t="s">
        <v>4</v>
      </c>
    </row>
    <row r="4" spans="1:4" x14ac:dyDescent="0.25">
      <c r="A4" s="1" t="s">
        <v>214</v>
      </c>
      <c r="B4" t="s">
        <v>217</v>
      </c>
      <c r="C4" s="9">
        <v>42737</v>
      </c>
      <c r="D4" s="5">
        <v>30</v>
      </c>
    </row>
    <row r="5" spans="1:4" x14ac:dyDescent="0.25">
      <c r="A5" s="1" t="s">
        <v>215</v>
      </c>
      <c r="B5" t="s">
        <v>218</v>
      </c>
      <c r="C5" s="9">
        <v>42738</v>
      </c>
      <c r="D5" s="5">
        <v>3040.12</v>
      </c>
    </row>
    <row r="6" spans="1:4" x14ac:dyDescent="0.25">
      <c r="A6" s="1" t="s">
        <v>6</v>
      </c>
      <c r="B6" t="s">
        <v>10</v>
      </c>
      <c r="C6" s="9">
        <v>42748</v>
      </c>
      <c r="D6" s="5">
        <v>8707.89</v>
      </c>
    </row>
    <row r="7" spans="1:4" x14ac:dyDescent="0.25">
      <c r="A7" s="1" t="s">
        <v>214</v>
      </c>
      <c r="B7" t="s">
        <v>217</v>
      </c>
      <c r="C7" s="9">
        <v>42765</v>
      </c>
      <c r="D7" s="5">
        <v>10</v>
      </c>
    </row>
    <row r="8" spans="1:4" x14ac:dyDescent="0.25">
      <c r="A8" s="1" t="s">
        <v>214</v>
      </c>
      <c r="B8" t="s">
        <v>217</v>
      </c>
      <c r="C8" s="9">
        <v>42768</v>
      </c>
      <c r="D8" s="5">
        <v>30</v>
      </c>
    </row>
    <row r="9" spans="1:4" x14ac:dyDescent="0.25">
      <c r="A9" s="1" t="s">
        <v>215</v>
      </c>
      <c r="B9" t="s">
        <v>218</v>
      </c>
      <c r="C9" s="9">
        <v>42773</v>
      </c>
      <c r="D9" s="5">
        <v>3909.3</v>
      </c>
    </row>
    <row r="10" spans="1:4" x14ac:dyDescent="0.25">
      <c r="A10" s="1" t="s">
        <v>214</v>
      </c>
      <c r="B10" t="s">
        <v>217</v>
      </c>
      <c r="C10" s="9">
        <v>42794</v>
      </c>
      <c r="D10" s="5">
        <v>10</v>
      </c>
    </row>
    <row r="11" spans="1:4" x14ac:dyDescent="0.25">
      <c r="A11" s="1" t="s">
        <v>214</v>
      </c>
      <c r="B11" t="s">
        <v>219</v>
      </c>
      <c r="C11" s="9">
        <v>42795</v>
      </c>
      <c r="D11" s="5">
        <v>20</v>
      </c>
    </row>
    <row r="12" spans="1:4" x14ac:dyDescent="0.25">
      <c r="A12" s="1" t="s">
        <v>214</v>
      </c>
      <c r="B12" t="s">
        <v>217</v>
      </c>
      <c r="C12" s="9">
        <v>42796</v>
      </c>
      <c r="D12" s="5">
        <v>30</v>
      </c>
    </row>
    <row r="13" spans="1:4" x14ac:dyDescent="0.25">
      <c r="A13" s="1" t="s">
        <v>241</v>
      </c>
      <c r="B13" t="s">
        <v>242</v>
      </c>
      <c r="C13" s="9">
        <v>42797</v>
      </c>
      <c r="D13" s="5">
        <v>98.63</v>
      </c>
    </row>
    <row r="14" spans="1:4" x14ac:dyDescent="0.25">
      <c r="A14" s="1" t="s">
        <v>241</v>
      </c>
      <c r="B14" t="s">
        <v>380</v>
      </c>
      <c r="C14" s="9">
        <v>42797</v>
      </c>
      <c r="D14" s="5">
        <v>98.63</v>
      </c>
    </row>
    <row r="15" spans="1:4" x14ac:dyDescent="0.25">
      <c r="A15" s="1" t="s">
        <v>241</v>
      </c>
      <c r="B15" t="s">
        <v>381</v>
      </c>
      <c r="C15" s="9">
        <v>42797</v>
      </c>
      <c r="D15" s="5">
        <v>66.58</v>
      </c>
    </row>
    <row r="16" spans="1:4" x14ac:dyDescent="0.25">
      <c r="A16" s="1" t="s">
        <v>6</v>
      </c>
      <c r="B16" t="s">
        <v>11</v>
      </c>
      <c r="C16" s="9">
        <v>42802</v>
      </c>
      <c r="D16" s="5">
        <v>252013.74</v>
      </c>
    </row>
    <row r="17" spans="1:4" x14ac:dyDescent="0.25">
      <c r="A17" s="1" t="s">
        <v>215</v>
      </c>
      <c r="B17" t="s">
        <v>218</v>
      </c>
      <c r="C17" s="9">
        <v>42821</v>
      </c>
      <c r="D17" s="5">
        <v>534.44000000000005</v>
      </c>
    </row>
    <row r="18" spans="1:4" x14ac:dyDescent="0.25">
      <c r="A18" s="1" t="s">
        <v>214</v>
      </c>
      <c r="B18" t="s">
        <v>217</v>
      </c>
      <c r="C18" s="9">
        <v>42824</v>
      </c>
      <c r="D18" s="5">
        <v>10</v>
      </c>
    </row>
    <row r="19" spans="1:4" x14ac:dyDescent="0.25">
      <c r="A19" s="1" t="s">
        <v>7</v>
      </c>
      <c r="B19" t="s">
        <v>12</v>
      </c>
      <c r="C19" s="9">
        <v>42825</v>
      </c>
      <c r="D19" s="5">
        <v>2420</v>
      </c>
    </row>
    <row r="20" spans="1:4" x14ac:dyDescent="0.25">
      <c r="A20" s="1" t="s">
        <v>214</v>
      </c>
      <c r="B20" t="s">
        <v>217</v>
      </c>
      <c r="C20" s="9">
        <v>42827</v>
      </c>
      <c r="D20" s="5">
        <v>30</v>
      </c>
    </row>
    <row r="21" spans="1:4" x14ac:dyDescent="0.25">
      <c r="A21" s="1" t="s">
        <v>241</v>
      </c>
      <c r="B21" t="s">
        <v>242</v>
      </c>
      <c r="C21" s="9">
        <v>42828</v>
      </c>
      <c r="D21" s="5">
        <v>33.97</v>
      </c>
    </row>
    <row r="22" spans="1:4" x14ac:dyDescent="0.25">
      <c r="A22" s="1" t="s">
        <v>241</v>
      </c>
      <c r="B22" t="s">
        <v>380</v>
      </c>
      <c r="C22" s="9">
        <v>42828</v>
      </c>
      <c r="D22" s="5">
        <v>33.97</v>
      </c>
    </row>
    <row r="23" spans="1:4" x14ac:dyDescent="0.25">
      <c r="A23" s="1" t="s">
        <v>241</v>
      </c>
      <c r="B23" t="s">
        <v>381</v>
      </c>
      <c r="C23" s="9">
        <v>42828</v>
      </c>
      <c r="D23" s="5">
        <v>22.93</v>
      </c>
    </row>
    <row r="24" spans="1:4" x14ac:dyDescent="0.25">
      <c r="A24" s="1" t="s">
        <v>214</v>
      </c>
      <c r="B24" t="s">
        <v>217</v>
      </c>
      <c r="C24" s="9">
        <v>42855</v>
      </c>
      <c r="D24" s="5">
        <v>10</v>
      </c>
    </row>
    <row r="25" spans="1:4" x14ac:dyDescent="0.25">
      <c r="A25" s="1" t="s">
        <v>214</v>
      </c>
      <c r="B25" t="s">
        <v>217</v>
      </c>
      <c r="C25" s="9">
        <v>42857</v>
      </c>
      <c r="D25" s="5">
        <v>30</v>
      </c>
    </row>
    <row r="26" spans="1:4" x14ac:dyDescent="0.25">
      <c r="A26" s="1" t="s">
        <v>8</v>
      </c>
      <c r="B26" t="s">
        <v>13</v>
      </c>
      <c r="C26" s="9">
        <v>42880</v>
      </c>
      <c r="D26" s="5">
        <v>1800.55</v>
      </c>
    </row>
    <row r="27" spans="1:4" x14ac:dyDescent="0.25">
      <c r="A27" s="1" t="s">
        <v>8</v>
      </c>
      <c r="B27" t="s">
        <v>14</v>
      </c>
      <c r="C27" s="9">
        <v>42880</v>
      </c>
      <c r="D27" s="5">
        <v>1140.1400000000001</v>
      </c>
    </row>
    <row r="28" spans="1:4" x14ac:dyDescent="0.25">
      <c r="A28" s="1" t="s">
        <v>214</v>
      </c>
      <c r="B28" t="s">
        <v>217</v>
      </c>
      <c r="C28" s="9">
        <v>42885</v>
      </c>
      <c r="D28" s="5">
        <v>10</v>
      </c>
    </row>
    <row r="29" spans="1:4" x14ac:dyDescent="0.25">
      <c r="A29" s="1" t="s">
        <v>214</v>
      </c>
      <c r="B29" t="s">
        <v>217</v>
      </c>
      <c r="C29" s="9">
        <v>42887</v>
      </c>
      <c r="D29" s="5">
        <v>7.97</v>
      </c>
    </row>
    <row r="30" spans="1:4" x14ac:dyDescent="0.25">
      <c r="A30" s="1" t="s">
        <v>215</v>
      </c>
      <c r="B30" t="s">
        <v>218</v>
      </c>
      <c r="C30" s="9">
        <v>42887</v>
      </c>
      <c r="D30" s="5">
        <v>2780.19</v>
      </c>
    </row>
    <row r="31" spans="1:4" x14ac:dyDescent="0.25">
      <c r="A31" s="1" t="s">
        <v>214</v>
      </c>
      <c r="B31" t="s">
        <v>217</v>
      </c>
      <c r="C31" s="9">
        <v>42888</v>
      </c>
      <c r="D31" s="5">
        <v>30</v>
      </c>
    </row>
    <row r="32" spans="1:4" x14ac:dyDescent="0.25">
      <c r="A32" s="1" t="s">
        <v>215</v>
      </c>
      <c r="B32" t="s">
        <v>218</v>
      </c>
      <c r="C32" s="9">
        <v>42906</v>
      </c>
      <c r="D32" s="5">
        <v>1671.37</v>
      </c>
    </row>
    <row r="33" spans="1:4" x14ac:dyDescent="0.25">
      <c r="A33" s="1" t="s">
        <v>214</v>
      </c>
      <c r="B33" t="s">
        <v>217</v>
      </c>
      <c r="C33" s="9">
        <v>42916</v>
      </c>
      <c r="D33" s="5">
        <v>10</v>
      </c>
    </row>
    <row r="34" spans="1:4" x14ac:dyDescent="0.25">
      <c r="A34" s="1" t="s">
        <v>214</v>
      </c>
      <c r="B34" t="s">
        <v>217</v>
      </c>
      <c r="C34" s="9">
        <v>42916</v>
      </c>
      <c r="D34" s="5">
        <v>30</v>
      </c>
    </row>
    <row r="35" spans="1:4" x14ac:dyDescent="0.25">
      <c r="A35" s="1" t="s">
        <v>214</v>
      </c>
      <c r="B35" t="s">
        <v>217</v>
      </c>
      <c r="C35" s="9">
        <v>42917</v>
      </c>
      <c r="D35" s="5">
        <v>5.76</v>
      </c>
    </row>
    <row r="36" spans="1:4" x14ac:dyDescent="0.25">
      <c r="A36" s="1" t="s">
        <v>214</v>
      </c>
      <c r="B36" t="s">
        <v>217</v>
      </c>
      <c r="C36" s="9">
        <v>42918</v>
      </c>
      <c r="D36" s="5">
        <v>30</v>
      </c>
    </row>
    <row r="37" spans="1:4" x14ac:dyDescent="0.25">
      <c r="A37" s="1" t="s">
        <v>241</v>
      </c>
      <c r="B37" t="s">
        <v>242</v>
      </c>
      <c r="C37" s="9">
        <v>42919</v>
      </c>
      <c r="D37" s="5">
        <v>12.47</v>
      </c>
    </row>
    <row r="38" spans="1:4" x14ac:dyDescent="0.25">
      <c r="A38" s="1" t="s">
        <v>241</v>
      </c>
      <c r="B38" t="s">
        <v>380</v>
      </c>
      <c r="C38" s="9">
        <v>42919</v>
      </c>
      <c r="D38" s="5">
        <v>12.47</v>
      </c>
    </row>
    <row r="39" spans="1:4" x14ac:dyDescent="0.25">
      <c r="A39" s="1" t="s">
        <v>241</v>
      </c>
      <c r="B39" t="s">
        <v>381</v>
      </c>
      <c r="C39" s="9">
        <v>42919</v>
      </c>
      <c r="D39" s="5">
        <v>8.41</v>
      </c>
    </row>
    <row r="40" spans="1:4" x14ac:dyDescent="0.25">
      <c r="A40" s="1" t="s">
        <v>215</v>
      </c>
      <c r="B40" t="s">
        <v>218</v>
      </c>
      <c r="C40" s="9">
        <v>42926</v>
      </c>
      <c r="D40" s="5">
        <v>5937.83</v>
      </c>
    </row>
    <row r="41" spans="1:4" x14ac:dyDescent="0.25">
      <c r="A41" s="1" t="s">
        <v>215</v>
      </c>
      <c r="B41" t="s">
        <v>218</v>
      </c>
      <c r="C41" s="9">
        <v>42935</v>
      </c>
      <c r="D41" s="5">
        <v>3661.51</v>
      </c>
    </row>
    <row r="42" spans="1:4" x14ac:dyDescent="0.25">
      <c r="A42" s="1" t="s">
        <v>214</v>
      </c>
      <c r="B42" t="s">
        <v>217</v>
      </c>
      <c r="C42" s="9">
        <v>42946</v>
      </c>
      <c r="D42" s="5">
        <v>10</v>
      </c>
    </row>
    <row r="43" spans="1:4" x14ac:dyDescent="0.25">
      <c r="A43" s="1" t="s">
        <v>382</v>
      </c>
      <c r="B43" t="s">
        <v>383</v>
      </c>
      <c r="C43" s="9">
        <v>42930</v>
      </c>
      <c r="D43" s="5">
        <v>6012.72</v>
      </c>
    </row>
    <row r="44" spans="1:4" x14ac:dyDescent="0.25">
      <c r="A44" s="1" t="s">
        <v>214</v>
      </c>
      <c r="B44" t="s">
        <v>217</v>
      </c>
      <c r="C44" s="9">
        <v>42948</v>
      </c>
      <c r="D44" s="5">
        <v>3.18</v>
      </c>
    </row>
    <row r="45" spans="1:4" x14ac:dyDescent="0.25">
      <c r="A45" s="1" t="s">
        <v>214</v>
      </c>
      <c r="B45" t="s">
        <v>217</v>
      </c>
      <c r="C45" s="9">
        <v>42949</v>
      </c>
      <c r="D45" s="5">
        <v>30</v>
      </c>
    </row>
    <row r="46" spans="1:4" x14ac:dyDescent="0.25">
      <c r="A46" s="1" t="s">
        <v>387</v>
      </c>
      <c r="B46" t="s">
        <v>388</v>
      </c>
      <c r="C46" s="9">
        <v>42951</v>
      </c>
      <c r="D46" s="5">
        <v>4725.3999999999996</v>
      </c>
    </row>
    <row r="47" spans="1:4" x14ac:dyDescent="0.25">
      <c r="A47" s="1" t="s">
        <v>215</v>
      </c>
      <c r="B47" t="s">
        <v>218</v>
      </c>
      <c r="C47" s="9">
        <v>42958</v>
      </c>
      <c r="D47" s="5">
        <v>2685.37</v>
      </c>
    </row>
    <row r="48" spans="1:4" x14ac:dyDescent="0.25">
      <c r="A48" s="1" t="s">
        <v>214</v>
      </c>
      <c r="B48" t="s">
        <v>217</v>
      </c>
      <c r="C48" s="9">
        <v>42977</v>
      </c>
      <c r="D48" s="5">
        <v>10</v>
      </c>
    </row>
    <row r="49" spans="1:4" x14ac:dyDescent="0.25">
      <c r="A49" s="1" t="s">
        <v>214</v>
      </c>
      <c r="B49" t="s">
        <v>217</v>
      </c>
      <c r="C49" s="9">
        <v>42979</v>
      </c>
      <c r="D49" s="5">
        <v>1.38</v>
      </c>
    </row>
    <row r="50" spans="1:4" x14ac:dyDescent="0.25">
      <c r="A50" s="1" t="s">
        <v>214</v>
      </c>
      <c r="B50" t="s">
        <v>217</v>
      </c>
      <c r="C50" s="9">
        <v>42980</v>
      </c>
      <c r="D50" s="5">
        <v>30</v>
      </c>
    </row>
    <row r="51" spans="1:4" x14ac:dyDescent="0.25">
      <c r="A51" s="1" t="s">
        <v>215</v>
      </c>
      <c r="B51" t="s">
        <v>218</v>
      </c>
      <c r="C51" s="9">
        <v>42986</v>
      </c>
      <c r="D51" s="5">
        <v>8034.67</v>
      </c>
    </row>
    <row r="52" spans="1:4" x14ac:dyDescent="0.25">
      <c r="A52" s="1" t="s">
        <v>434</v>
      </c>
      <c r="B52" t="s">
        <v>435</v>
      </c>
      <c r="C52" s="9">
        <v>42986</v>
      </c>
      <c r="D52" s="5">
        <v>4840</v>
      </c>
    </row>
    <row r="53" spans="1:4" x14ac:dyDescent="0.25">
      <c r="A53" s="1" t="s">
        <v>241</v>
      </c>
      <c r="B53" t="s">
        <v>439</v>
      </c>
      <c r="C53" s="9">
        <v>42990</v>
      </c>
      <c r="D53" s="5">
        <v>7571.56</v>
      </c>
    </row>
    <row r="54" spans="1:4" x14ac:dyDescent="0.25">
      <c r="A54" s="1" t="s">
        <v>214</v>
      </c>
      <c r="B54" t="s">
        <v>436</v>
      </c>
      <c r="C54" s="9">
        <v>42997</v>
      </c>
      <c r="D54" s="5">
        <v>15</v>
      </c>
    </row>
    <row r="55" spans="1:4" x14ac:dyDescent="0.25">
      <c r="A55" s="1" t="s">
        <v>214</v>
      </c>
      <c r="B55" t="s">
        <v>217</v>
      </c>
      <c r="C55" s="9">
        <v>43008</v>
      </c>
      <c r="D55" s="5">
        <v>10</v>
      </c>
    </row>
    <row r="56" spans="1:4" x14ac:dyDescent="0.25">
      <c r="A56" s="1" t="s">
        <v>214</v>
      </c>
      <c r="B56" t="s">
        <v>217</v>
      </c>
      <c r="C56" s="9">
        <v>43009</v>
      </c>
      <c r="D56" s="5">
        <v>1.1599999999999999</v>
      </c>
    </row>
    <row r="57" spans="1:4" x14ac:dyDescent="0.25">
      <c r="A57" s="1" t="s">
        <v>214</v>
      </c>
      <c r="B57" t="s">
        <v>217</v>
      </c>
      <c r="C57" s="9">
        <v>43010</v>
      </c>
      <c r="D57" s="5">
        <v>30</v>
      </c>
    </row>
    <row r="58" spans="1:4" x14ac:dyDescent="0.25">
      <c r="A58" s="1" t="s">
        <v>241</v>
      </c>
      <c r="B58" t="s">
        <v>242</v>
      </c>
      <c r="C58" s="9">
        <v>43011</v>
      </c>
      <c r="D58" s="5">
        <v>12.6</v>
      </c>
    </row>
    <row r="59" spans="1:4" x14ac:dyDescent="0.25">
      <c r="A59" s="1" t="s">
        <v>241</v>
      </c>
      <c r="B59" t="s">
        <v>380</v>
      </c>
      <c r="C59" s="9">
        <v>43011</v>
      </c>
      <c r="D59" s="5">
        <v>12.6</v>
      </c>
    </row>
    <row r="60" spans="1:4" x14ac:dyDescent="0.25">
      <c r="A60" s="1" t="s">
        <v>241</v>
      </c>
      <c r="B60" t="s">
        <v>381</v>
      </c>
      <c r="C60" s="9">
        <v>43011</v>
      </c>
      <c r="D60" s="5">
        <v>8.5</v>
      </c>
    </row>
    <row r="61" spans="1:4" x14ac:dyDescent="0.25">
      <c r="A61" s="1" t="s">
        <v>462</v>
      </c>
      <c r="B61" t="s">
        <v>464</v>
      </c>
      <c r="C61" s="9">
        <v>43032</v>
      </c>
      <c r="D61" s="5">
        <v>44.44</v>
      </c>
    </row>
    <row r="62" spans="1:4" x14ac:dyDescent="0.25">
      <c r="A62" s="1" t="s">
        <v>463</v>
      </c>
      <c r="B62" t="s">
        <v>465</v>
      </c>
      <c r="C62" s="9">
        <v>43032</v>
      </c>
      <c r="D62" s="5">
        <v>44.44</v>
      </c>
    </row>
    <row r="63" spans="1:4" x14ac:dyDescent="0.25">
      <c r="A63" s="1" t="s">
        <v>214</v>
      </c>
      <c r="B63" t="s">
        <v>217</v>
      </c>
      <c r="C63" s="9">
        <v>43038</v>
      </c>
      <c r="D63" s="5">
        <v>30</v>
      </c>
    </row>
    <row r="64" spans="1:4" x14ac:dyDescent="0.25">
      <c r="A64" s="1" t="s">
        <v>214</v>
      </c>
      <c r="B64" t="s">
        <v>217</v>
      </c>
      <c r="C64" s="9">
        <v>43040</v>
      </c>
      <c r="D64" s="5">
        <v>0.26</v>
      </c>
    </row>
    <row r="65" spans="1:4" x14ac:dyDescent="0.25">
      <c r="A65" s="1" t="s">
        <v>214</v>
      </c>
      <c r="B65" t="s">
        <v>217</v>
      </c>
      <c r="C65" s="9">
        <v>43041</v>
      </c>
      <c r="D65" s="5">
        <v>30</v>
      </c>
    </row>
    <row r="66" spans="1:4" x14ac:dyDescent="0.25">
      <c r="A66" s="1" t="s">
        <v>6</v>
      </c>
      <c r="B66" t="s">
        <v>550</v>
      </c>
      <c r="C66" s="9">
        <v>43045</v>
      </c>
      <c r="D66" s="5">
        <v>222022</v>
      </c>
    </row>
    <row r="67" spans="1:4" x14ac:dyDescent="0.25">
      <c r="A67" s="1" t="s">
        <v>215</v>
      </c>
      <c r="B67" t="s">
        <v>218</v>
      </c>
      <c r="C67" s="9">
        <v>43047</v>
      </c>
      <c r="D67" s="5">
        <v>4461.25</v>
      </c>
    </row>
    <row r="68" spans="1:4" x14ac:dyDescent="0.25">
      <c r="A68" s="1" t="s">
        <v>214</v>
      </c>
      <c r="B68" t="s">
        <v>551</v>
      </c>
      <c r="C68" s="9">
        <v>43048</v>
      </c>
      <c r="D68" s="5">
        <v>5</v>
      </c>
    </row>
    <row r="69" spans="1:4" x14ac:dyDescent="0.25">
      <c r="A69" s="1" t="s">
        <v>214</v>
      </c>
      <c r="B69" t="s">
        <v>551</v>
      </c>
      <c r="C69" s="9">
        <v>43068</v>
      </c>
      <c r="D69" s="5">
        <v>10</v>
      </c>
    </row>
    <row r="70" spans="1:4" x14ac:dyDescent="0.25">
      <c r="A70" s="1" t="s">
        <v>552</v>
      </c>
      <c r="B70" t="s">
        <v>553</v>
      </c>
      <c r="C70" s="9">
        <v>43069</v>
      </c>
      <c r="D70" s="5">
        <v>6028.83</v>
      </c>
    </row>
    <row r="71" spans="1:4" x14ac:dyDescent="0.25">
      <c r="A71" s="1" t="s">
        <v>214</v>
      </c>
      <c r="B71" t="s">
        <v>217</v>
      </c>
      <c r="C71" s="9">
        <v>43069</v>
      </c>
      <c r="D71" s="5">
        <v>10</v>
      </c>
    </row>
    <row r="72" spans="1:4" x14ac:dyDescent="0.25">
      <c r="A72" s="1" t="s">
        <v>214</v>
      </c>
      <c r="B72" t="s">
        <v>217</v>
      </c>
      <c r="C72" s="9">
        <v>43070</v>
      </c>
      <c r="D72" s="5">
        <v>4.22</v>
      </c>
    </row>
    <row r="73" spans="1:4" x14ac:dyDescent="0.25">
      <c r="A73" s="1" t="s">
        <v>214</v>
      </c>
      <c r="B73" t="s">
        <v>217</v>
      </c>
      <c r="C73" s="9">
        <v>43071</v>
      </c>
      <c r="D73" s="5">
        <v>30</v>
      </c>
    </row>
    <row r="74" spans="1:4" x14ac:dyDescent="0.25">
      <c r="A74" s="1" t="s">
        <v>597</v>
      </c>
      <c r="B74" t="s">
        <v>596</v>
      </c>
      <c r="C74" s="9">
        <v>43080</v>
      </c>
      <c r="D74" s="5">
        <v>35000</v>
      </c>
    </row>
    <row r="75" spans="1:4" x14ac:dyDescent="0.25">
      <c r="A75" s="1" t="s">
        <v>215</v>
      </c>
      <c r="B75" t="s">
        <v>218</v>
      </c>
      <c r="C75" s="9">
        <v>43082</v>
      </c>
      <c r="D75" s="5">
        <v>1747.38</v>
      </c>
    </row>
    <row r="76" spans="1:4" x14ac:dyDescent="0.25">
      <c r="A76" s="1" t="s">
        <v>598</v>
      </c>
      <c r="B76" t="s">
        <v>599</v>
      </c>
      <c r="C76" s="9">
        <v>43082</v>
      </c>
      <c r="D76" s="5">
        <v>4233.01</v>
      </c>
    </row>
    <row r="77" spans="1:4" x14ac:dyDescent="0.25">
      <c r="A77" s="1"/>
      <c r="D77" s="5"/>
    </row>
    <row r="78" spans="1:4" x14ac:dyDescent="0.25">
      <c r="A78" s="1"/>
      <c r="D78" s="5"/>
    </row>
    <row r="79" spans="1:4" x14ac:dyDescent="0.25">
      <c r="A79" s="1"/>
      <c r="D79" s="5"/>
    </row>
    <row r="80" spans="1:4" x14ac:dyDescent="0.25">
      <c r="A80" s="1"/>
      <c r="D80" s="5"/>
    </row>
    <row r="81" spans="1:4" x14ac:dyDescent="0.25">
      <c r="A81" s="1"/>
      <c r="D81" s="5"/>
    </row>
    <row r="82" spans="1:4" x14ac:dyDescent="0.25">
      <c r="A82" s="1"/>
      <c r="D82" s="5"/>
    </row>
    <row r="83" spans="1:4" x14ac:dyDescent="0.25">
      <c r="A83" s="1"/>
      <c r="D83" s="5"/>
    </row>
    <row r="84" spans="1:4" x14ac:dyDescent="0.25">
      <c r="A84" s="1"/>
      <c r="D84" s="5"/>
    </row>
    <row r="85" spans="1:4" x14ac:dyDescent="0.25">
      <c r="A85" s="1"/>
      <c r="D85" s="5"/>
    </row>
    <row r="86" spans="1:4" x14ac:dyDescent="0.25">
      <c r="A86" s="1"/>
      <c r="D86" s="5"/>
    </row>
    <row r="87" spans="1:4" x14ac:dyDescent="0.25">
      <c r="A87" s="1"/>
      <c r="D87" s="5"/>
    </row>
    <row r="88" spans="1:4" x14ac:dyDescent="0.25">
      <c r="A88" s="1"/>
      <c r="D88" s="5"/>
    </row>
    <row r="89" spans="1:4" x14ac:dyDescent="0.25">
      <c r="A89" s="1"/>
      <c r="D89" s="5"/>
    </row>
    <row r="90" spans="1:4" x14ac:dyDescent="0.25">
      <c r="A90" s="1"/>
      <c r="D90" s="5"/>
    </row>
    <row r="91" spans="1:4" x14ac:dyDescent="0.25">
      <c r="A91" s="1"/>
      <c r="D91" s="5"/>
    </row>
    <row r="92" spans="1:4" x14ac:dyDescent="0.25">
      <c r="A92" s="1"/>
      <c r="D92" s="5"/>
    </row>
    <row r="93" spans="1:4" x14ac:dyDescent="0.25">
      <c r="A93" s="1"/>
      <c r="D93" s="5"/>
    </row>
    <row r="94" spans="1:4" x14ac:dyDescent="0.25">
      <c r="A94" s="1"/>
      <c r="D94" s="5"/>
    </row>
    <row r="95" spans="1:4" x14ac:dyDescent="0.25">
      <c r="A95" s="1"/>
      <c r="D95" s="5"/>
    </row>
    <row r="96" spans="1:4" x14ac:dyDescent="0.25">
      <c r="A96" s="1"/>
      <c r="D96" s="5"/>
    </row>
    <row r="97" spans="1:4" x14ac:dyDescent="0.25">
      <c r="A97" s="1"/>
      <c r="D97" s="5"/>
    </row>
    <row r="98" spans="1:4" x14ac:dyDescent="0.25">
      <c r="A98" s="1"/>
      <c r="D98" s="5"/>
    </row>
    <row r="99" spans="1:4" x14ac:dyDescent="0.25">
      <c r="A99" s="1"/>
      <c r="D99" s="5"/>
    </row>
    <row r="100" spans="1:4" x14ac:dyDescent="0.25">
      <c r="A100" s="1"/>
      <c r="D100" s="5"/>
    </row>
    <row r="101" spans="1:4" x14ac:dyDescent="0.25">
      <c r="A101" s="1"/>
      <c r="D101" s="5"/>
    </row>
    <row r="102" spans="1:4" x14ac:dyDescent="0.25">
      <c r="A102" s="1"/>
      <c r="D102" s="5"/>
    </row>
    <row r="103" spans="1:4" x14ac:dyDescent="0.25">
      <c r="A103" s="1"/>
      <c r="D103" s="5"/>
    </row>
    <row r="104" spans="1:4" x14ac:dyDescent="0.25">
      <c r="A104" s="1"/>
      <c r="D104" s="5"/>
    </row>
    <row r="105" spans="1:4" x14ac:dyDescent="0.25">
      <c r="A105" s="1"/>
      <c r="D105" s="5"/>
    </row>
    <row r="106" spans="1:4" x14ac:dyDescent="0.25">
      <c r="A106" s="1"/>
      <c r="D106" s="5"/>
    </row>
    <row r="107" spans="1:4" x14ac:dyDescent="0.25">
      <c r="A107" s="1"/>
      <c r="D107" s="5"/>
    </row>
    <row r="108" spans="1:4" x14ac:dyDescent="0.25">
      <c r="A108" s="1"/>
      <c r="D108" s="5"/>
    </row>
    <row r="109" spans="1:4" x14ac:dyDescent="0.25">
      <c r="A109" s="1"/>
      <c r="D109" s="5"/>
    </row>
    <row r="110" spans="1:4" x14ac:dyDescent="0.25">
      <c r="A110" s="1"/>
      <c r="D110" s="5"/>
    </row>
    <row r="111" spans="1:4" x14ac:dyDescent="0.25">
      <c r="A111" s="1"/>
      <c r="D111" s="5"/>
    </row>
    <row r="112" spans="1:4" x14ac:dyDescent="0.25">
      <c r="A112" s="1"/>
      <c r="D112" s="5"/>
    </row>
    <row r="113" spans="1:4" x14ac:dyDescent="0.25">
      <c r="A113" s="1"/>
      <c r="D113" s="5"/>
    </row>
    <row r="114" spans="1:4" x14ac:dyDescent="0.25">
      <c r="A114" s="1"/>
      <c r="D114" s="5"/>
    </row>
    <row r="115" spans="1:4" x14ac:dyDescent="0.25">
      <c r="A115" s="1"/>
      <c r="D115" s="5"/>
    </row>
    <row r="116" spans="1:4" x14ac:dyDescent="0.25">
      <c r="A116" s="1"/>
      <c r="D116" s="5"/>
    </row>
    <row r="117" spans="1:4" x14ac:dyDescent="0.25">
      <c r="A117" s="1"/>
      <c r="D117" s="5"/>
    </row>
    <row r="118" spans="1:4" x14ac:dyDescent="0.25">
      <c r="A118" s="1"/>
      <c r="D118" s="5"/>
    </row>
    <row r="119" spans="1:4" x14ac:dyDescent="0.25">
      <c r="A119" s="1"/>
      <c r="D119" s="5"/>
    </row>
    <row r="120" spans="1:4" x14ac:dyDescent="0.25">
      <c r="A120" s="1"/>
      <c r="D120" s="5"/>
    </row>
    <row r="121" spans="1:4" x14ac:dyDescent="0.25">
      <c r="A121" s="1"/>
      <c r="D121" s="5"/>
    </row>
    <row r="122" spans="1:4" x14ac:dyDescent="0.25">
      <c r="A122" s="1"/>
      <c r="D122" s="5"/>
    </row>
    <row r="123" spans="1:4" x14ac:dyDescent="0.25">
      <c r="A123" s="1"/>
      <c r="D123" s="5"/>
    </row>
    <row r="124" spans="1:4" x14ac:dyDescent="0.25">
      <c r="A124" s="1"/>
      <c r="D124" s="5"/>
    </row>
    <row r="125" spans="1:4" x14ac:dyDescent="0.25">
      <c r="A125" s="1"/>
      <c r="D125" s="5"/>
    </row>
    <row r="126" spans="1:4" x14ac:dyDescent="0.25">
      <c r="A126" s="1"/>
      <c r="D126" s="5"/>
    </row>
    <row r="127" spans="1:4" x14ac:dyDescent="0.25">
      <c r="A127" s="1"/>
      <c r="D127" s="5"/>
    </row>
    <row r="128" spans="1:4" x14ac:dyDescent="0.25">
      <c r="A128" s="1"/>
      <c r="D128" s="5"/>
    </row>
    <row r="129" spans="1:4" x14ac:dyDescent="0.25">
      <c r="A129" s="1"/>
      <c r="D129" s="5"/>
    </row>
    <row r="130" spans="1:4" x14ac:dyDescent="0.25">
      <c r="A130" s="1"/>
      <c r="D130" s="5"/>
    </row>
    <row r="131" spans="1:4" x14ac:dyDescent="0.25">
      <c r="A131" s="1"/>
      <c r="D131" s="5"/>
    </row>
    <row r="132" spans="1:4" x14ac:dyDescent="0.25">
      <c r="A132" s="1"/>
      <c r="D132" s="5"/>
    </row>
    <row r="133" spans="1:4" x14ac:dyDescent="0.25">
      <c r="A133" s="1"/>
      <c r="D133" s="5"/>
    </row>
    <row r="134" spans="1:4" x14ac:dyDescent="0.25">
      <c r="A134" s="1"/>
      <c r="D134" s="5"/>
    </row>
    <row r="135" spans="1:4" x14ac:dyDescent="0.25">
      <c r="A135" s="1"/>
      <c r="D135" s="5"/>
    </row>
    <row r="136" spans="1:4" x14ac:dyDescent="0.25">
      <c r="A136" s="1"/>
      <c r="D136" s="5"/>
    </row>
    <row r="137" spans="1:4" x14ac:dyDescent="0.25">
      <c r="A137" s="1"/>
      <c r="D137" s="5"/>
    </row>
    <row r="138" spans="1:4" x14ac:dyDescent="0.25">
      <c r="A138" s="1"/>
      <c r="D138" s="5"/>
    </row>
    <row r="139" spans="1:4" x14ac:dyDescent="0.25">
      <c r="A139" s="1"/>
      <c r="D139" s="5"/>
    </row>
    <row r="140" spans="1:4" x14ac:dyDescent="0.25">
      <c r="A140" s="1"/>
      <c r="D140" s="5"/>
    </row>
    <row r="141" spans="1:4" x14ac:dyDescent="0.25">
      <c r="A141" s="1"/>
      <c r="D141" s="5"/>
    </row>
    <row r="142" spans="1:4" x14ac:dyDescent="0.25">
      <c r="A142" s="1"/>
      <c r="D142" s="5"/>
    </row>
    <row r="143" spans="1:4" x14ac:dyDescent="0.25">
      <c r="A143" s="1"/>
      <c r="D143" s="5"/>
    </row>
    <row r="144" spans="1:4" x14ac:dyDescent="0.25">
      <c r="A144" s="1"/>
      <c r="D144" s="5"/>
    </row>
    <row r="145" spans="1:4" x14ac:dyDescent="0.25">
      <c r="A145" s="1"/>
      <c r="D145" s="5"/>
    </row>
    <row r="146" spans="1:4" x14ac:dyDescent="0.25">
      <c r="A146" s="1"/>
      <c r="D146" s="5"/>
    </row>
    <row r="147" spans="1:4" x14ac:dyDescent="0.25">
      <c r="A147" s="1"/>
      <c r="D147" s="5"/>
    </row>
    <row r="148" spans="1:4" x14ac:dyDescent="0.25">
      <c r="A148" s="1"/>
      <c r="D148" s="5"/>
    </row>
    <row r="149" spans="1:4" x14ac:dyDescent="0.25">
      <c r="A149" s="1"/>
      <c r="D149" s="5"/>
    </row>
    <row r="150" spans="1:4" x14ac:dyDescent="0.25">
      <c r="A150" s="1"/>
      <c r="D150" s="5"/>
    </row>
    <row r="151" spans="1:4" x14ac:dyDescent="0.25">
      <c r="A151" s="1"/>
      <c r="D151" s="5"/>
    </row>
    <row r="152" spans="1:4" x14ac:dyDescent="0.25">
      <c r="A152" s="1"/>
      <c r="D152" s="5"/>
    </row>
    <row r="153" spans="1:4" x14ac:dyDescent="0.25">
      <c r="A153" s="1"/>
      <c r="D153" s="5"/>
    </row>
    <row r="154" spans="1:4" x14ac:dyDescent="0.25">
      <c r="A154" s="1"/>
      <c r="D154" s="5"/>
    </row>
    <row r="155" spans="1:4" x14ac:dyDescent="0.25">
      <c r="A155" s="1"/>
      <c r="D155" s="5"/>
    </row>
    <row r="156" spans="1:4" x14ac:dyDescent="0.25">
      <c r="A156" s="1"/>
      <c r="D156" s="5"/>
    </row>
    <row r="157" spans="1:4" x14ac:dyDescent="0.25">
      <c r="A157" s="1"/>
      <c r="D157" s="5"/>
    </row>
    <row r="158" spans="1:4" x14ac:dyDescent="0.25">
      <c r="A158" s="1"/>
      <c r="D158" s="5"/>
    </row>
    <row r="159" spans="1:4" x14ac:dyDescent="0.25">
      <c r="A159" s="1"/>
      <c r="D159" s="5"/>
    </row>
    <row r="160" spans="1:4" x14ac:dyDescent="0.25">
      <c r="A160" s="1"/>
      <c r="D160" s="5"/>
    </row>
    <row r="161" spans="1:4" x14ac:dyDescent="0.25">
      <c r="A161" s="1"/>
      <c r="D161" s="5"/>
    </row>
    <row r="162" spans="1:4" x14ac:dyDescent="0.25">
      <c r="A162" s="1"/>
      <c r="D162" s="5"/>
    </row>
    <row r="163" spans="1:4" x14ac:dyDescent="0.25">
      <c r="A163" s="1"/>
      <c r="D163" s="5"/>
    </row>
    <row r="164" spans="1:4" x14ac:dyDescent="0.25">
      <c r="A164" s="1"/>
      <c r="D164" s="5"/>
    </row>
    <row r="165" spans="1:4" x14ac:dyDescent="0.25">
      <c r="A165" s="1"/>
      <c r="D165" s="5"/>
    </row>
    <row r="166" spans="1:4" x14ac:dyDescent="0.25">
      <c r="A166" s="1"/>
      <c r="D166" s="5"/>
    </row>
    <row r="167" spans="1:4" x14ac:dyDescent="0.25">
      <c r="A167" s="1"/>
      <c r="D167" s="5"/>
    </row>
    <row r="168" spans="1:4" x14ac:dyDescent="0.25">
      <c r="A168" s="1"/>
      <c r="D168" s="5"/>
    </row>
    <row r="169" spans="1:4" x14ac:dyDescent="0.25">
      <c r="A169" s="1"/>
      <c r="D169" s="5"/>
    </row>
    <row r="170" spans="1:4" x14ac:dyDescent="0.25">
      <c r="A170" s="1"/>
      <c r="D170" s="5"/>
    </row>
    <row r="171" spans="1:4" x14ac:dyDescent="0.25">
      <c r="A171" s="1"/>
      <c r="D171" s="5"/>
    </row>
    <row r="172" spans="1:4" x14ac:dyDescent="0.25">
      <c r="A172" s="1"/>
      <c r="D172" s="5"/>
    </row>
    <row r="173" spans="1:4" x14ac:dyDescent="0.25">
      <c r="A173" s="1"/>
      <c r="D173" s="5"/>
    </row>
    <row r="174" spans="1:4" x14ac:dyDescent="0.25">
      <c r="A174" s="1"/>
      <c r="D174" s="5"/>
    </row>
    <row r="175" spans="1:4" x14ac:dyDescent="0.25">
      <c r="A175" s="1"/>
      <c r="D175" s="5"/>
    </row>
    <row r="176" spans="1:4" x14ac:dyDescent="0.25">
      <c r="A176" s="1"/>
      <c r="D176" s="5"/>
    </row>
    <row r="177" spans="1:4" x14ac:dyDescent="0.25">
      <c r="A177" s="1"/>
      <c r="D177" s="5"/>
    </row>
    <row r="178" spans="1:4" x14ac:dyDescent="0.25">
      <c r="A178" s="1"/>
      <c r="D178" s="5"/>
    </row>
    <row r="179" spans="1:4" x14ac:dyDescent="0.25">
      <c r="A179" s="1"/>
      <c r="D179" s="5"/>
    </row>
    <row r="180" spans="1:4" x14ac:dyDescent="0.25">
      <c r="A180" s="1"/>
      <c r="D180" s="5"/>
    </row>
    <row r="181" spans="1:4" x14ac:dyDescent="0.25">
      <c r="A181" s="1"/>
      <c r="D181" s="5"/>
    </row>
    <row r="182" spans="1:4" x14ac:dyDescent="0.25">
      <c r="A182" s="1"/>
      <c r="D182" s="5"/>
    </row>
    <row r="183" spans="1:4" x14ac:dyDescent="0.25">
      <c r="A183" s="1"/>
      <c r="D183" s="5"/>
    </row>
    <row r="184" spans="1:4" x14ac:dyDescent="0.25">
      <c r="A184" s="1"/>
      <c r="D184" s="5"/>
    </row>
    <row r="185" spans="1:4" x14ac:dyDescent="0.25">
      <c r="A185" s="1"/>
      <c r="D185" s="5"/>
    </row>
    <row r="186" spans="1:4" x14ac:dyDescent="0.25">
      <c r="A186" s="1"/>
      <c r="D186" s="5"/>
    </row>
    <row r="187" spans="1:4" x14ac:dyDescent="0.25">
      <c r="A187" s="1"/>
      <c r="D187" s="5"/>
    </row>
    <row r="188" spans="1:4" x14ac:dyDescent="0.25">
      <c r="A188" s="1"/>
      <c r="D188" s="5"/>
    </row>
    <row r="189" spans="1:4" x14ac:dyDescent="0.25">
      <c r="A189" s="1"/>
      <c r="D189" s="5"/>
    </row>
    <row r="190" spans="1:4" x14ac:dyDescent="0.25">
      <c r="A190" s="1"/>
      <c r="D190" s="5"/>
    </row>
    <row r="191" spans="1:4" x14ac:dyDescent="0.25">
      <c r="A191" s="1"/>
      <c r="D191" s="5"/>
    </row>
    <row r="192" spans="1:4" x14ac:dyDescent="0.25">
      <c r="A192" s="1"/>
      <c r="D192" s="5"/>
    </row>
    <row r="193" spans="1:4" x14ac:dyDescent="0.25">
      <c r="A193" s="1"/>
      <c r="D193" s="5"/>
    </row>
    <row r="194" spans="1:4" x14ac:dyDescent="0.25">
      <c r="A194" s="1"/>
      <c r="D194" s="5"/>
    </row>
    <row r="195" spans="1:4" x14ac:dyDescent="0.25">
      <c r="A195" s="1"/>
      <c r="D195" s="5"/>
    </row>
    <row r="196" spans="1:4" x14ac:dyDescent="0.25">
      <c r="A196" s="1"/>
      <c r="D196" s="5"/>
    </row>
    <row r="197" spans="1:4" x14ac:dyDescent="0.25">
      <c r="A197" s="1"/>
      <c r="D197" s="5"/>
    </row>
    <row r="198" spans="1:4" x14ac:dyDescent="0.25">
      <c r="A198" s="1"/>
      <c r="D198" s="5"/>
    </row>
    <row r="199" spans="1:4" x14ac:dyDescent="0.25">
      <c r="A199" s="1"/>
      <c r="D199" s="5"/>
    </row>
    <row r="200" spans="1:4" x14ac:dyDescent="0.25">
      <c r="A200" s="1"/>
      <c r="D200" s="5"/>
    </row>
    <row r="201" spans="1:4" x14ac:dyDescent="0.25">
      <c r="A201" s="1"/>
      <c r="D201" s="5"/>
    </row>
    <row r="202" spans="1:4" x14ac:dyDescent="0.25">
      <c r="A202" s="1"/>
      <c r="D202" s="5"/>
    </row>
    <row r="203" spans="1:4" x14ac:dyDescent="0.25">
      <c r="A203" s="1"/>
      <c r="D203" s="5"/>
    </row>
    <row r="204" spans="1:4" x14ac:dyDescent="0.25">
      <c r="A204" s="1"/>
      <c r="D204" s="5"/>
    </row>
    <row r="205" spans="1:4" x14ac:dyDescent="0.25">
      <c r="A205" s="1"/>
      <c r="D205" s="5"/>
    </row>
    <row r="206" spans="1:4" x14ac:dyDescent="0.25">
      <c r="A206" s="1"/>
      <c r="D206" s="5"/>
    </row>
    <row r="207" spans="1:4" x14ac:dyDescent="0.25">
      <c r="A207" s="1"/>
      <c r="D207" s="5"/>
    </row>
    <row r="208" spans="1:4" x14ac:dyDescent="0.25">
      <c r="A208" s="1"/>
      <c r="D208" s="5"/>
    </row>
    <row r="209" spans="1:4" x14ac:dyDescent="0.25">
      <c r="A209" s="1"/>
      <c r="D209" s="5"/>
    </row>
    <row r="210" spans="1:4" x14ac:dyDescent="0.25">
      <c r="A210" s="1"/>
      <c r="D210" s="5"/>
    </row>
    <row r="211" spans="1:4" x14ac:dyDescent="0.25">
      <c r="A211" s="1"/>
      <c r="D211" s="5"/>
    </row>
    <row r="212" spans="1:4" x14ac:dyDescent="0.25">
      <c r="A212" s="1"/>
      <c r="D212" s="5"/>
    </row>
    <row r="213" spans="1:4" x14ac:dyDescent="0.25">
      <c r="A213" s="1"/>
      <c r="D213" s="5"/>
    </row>
    <row r="214" spans="1:4" x14ac:dyDescent="0.25">
      <c r="A214" s="1"/>
      <c r="D214" s="5"/>
    </row>
    <row r="215" spans="1:4" x14ac:dyDescent="0.25">
      <c r="A215" s="1"/>
      <c r="D215" s="5"/>
    </row>
    <row r="216" spans="1:4" x14ac:dyDescent="0.25">
      <c r="A216" s="1"/>
      <c r="D216" s="5"/>
    </row>
    <row r="217" spans="1:4" x14ac:dyDescent="0.25">
      <c r="A217" s="1"/>
      <c r="D217" s="5"/>
    </row>
    <row r="218" spans="1:4" x14ac:dyDescent="0.25">
      <c r="A218" s="1"/>
      <c r="D218" s="5"/>
    </row>
    <row r="219" spans="1:4" x14ac:dyDescent="0.25">
      <c r="A219" s="1"/>
      <c r="D219" s="5"/>
    </row>
    <row r="220" spans="1:4" x14ac:dyDescent="0.25">
      <c r="A220" s="1"/>
      <c r="D220" s="5"/>
    </row>
    <row r="221" spans="1:4" x14ac:dyDescent="0.25">
      <c r="A221" s="1"/>
      <c r="D221" s="5"/>
    </row>
    <row r="222" spans="1:4" x14ac:dyDescent="0.25">
      <c r="A222" s="1"/>
      <c r="D222" s="5"/>
    </row>
    <row r="223" spans="1:4" x14ac:dyDescent="0.25">
      <c r="A223" s="1"/>
      <c r="D223" s="5"/>
    </row>
    <row r="224" spans="1:4" x14ac:dyDescent="0.25">
      <c r="A224" s="1"/>
      <c r="D224" s="5"/>
    </row>
    <row r="225" spans="1:4" x14ac:dyDescent="0.25">
      <c r="A225" s="1"/>
      <c r="D225" s="5"/>
    </row>
    <row r="226" spans="1:4" x14ac:dyDescent="0.25">
      <c r="A226" s="1"/>
      <c r="D226" s="5"/>
    </row>
    <row r="227" spans="1:4" x14ac:dyDescent="0.25">
      <c r="A227" s="1"/>
      <c r="D227" s="5"/>
    </row>
    <row r="228" spans="1:4" x14ac:dyDescent="0.25">
      <c r="A228" s="1"/>
      <c r="D228" s="5"/>
    </row>
    <row r="229" spans="1:4" x14ac:dyDescent="0.25">
      <c r="A229" s="1"/>
      <c r="D229" s="5"/>
    </row>
    <row r="230" spans="1:4" x14ac:dyDescent="0.25">
      <c r="A230" s="1"/>
      <c r="D230" s="5"/>
    </row>
    <row r="231" spans="1:4" x14ac:dyDescent="0.25">
      <c r="A231" s="1"/>
      <c r="D231" s="5"/>
    </row>
    <row r="232" spans="1:4" x14ac:dyDescent="0.25">
      <c r="A232" s="1"/>
      <c r="D232" s="5"/>
    </row>
    <row r="233" spans="1:4" x14ac:dyDescent="0.25">
      <c r="A233" s="1"/>
      <c r="D233" s="5"/>
    </row>
    <row r="234" spans="1:4" x14ac:dyDescent="0.25">
      <c r="A234" s="1"/>
      <c r="D234" s="5"/>
    </row>
    <row r="235" spans="1:4" x14ac:dyDescent="0.25">
      <c r="A235" s="1"/>
      <c r="D235" s="5"/>
    </row>
    <row r="236" spans="1:4" x14ac:dyDescent="0.25">
      <c r="A236" s="1"/>
      <c r="D236" s="5"/>
    </row>
    <row r="237" spans="1:4" x14ac:dyDescent="0.25">
      <c r="A237" s="1"/>
      <c r="D237" s="5"/>
    </row>
    <row r="238" spans="1:4" x14ac:dyDescent="0.25">
      <c r="A238" s="1"/>
      <c r="D238" s="5"/>
    </row>
    <row r="239" spans="1:4" x14ac:dyDescent="0.25">
      <c r="A239" s="1"/>
      <c r="D239" s="5"/>
    </row>
    <row r="240" spans="1:4" x14ac:dyDescent="0.25">
      <c r="A240" s="1"/>
      <c r="D240" s="5"/>
    </row>
    <row r="241" spans="1:4" x14ac:dyDescent="0.25">
      <c r="A241" s="1"/>
      <c r="D241" s="5"/>
    </row>
    <row r="242" spans="1:4" x14ac:dyDescent="0.25">
      <c r="A242" s="1"/>
      <c r="D242" s="5"/>
    </row>
    <row r="243" spans="1:4" x14ac:dyDescent="0.25">
      <c r="A243" s="1"/>
      <c r="D243" s="5"/>
    </row>
    <row r="244" spans="1:4" x14ac:dyDescent="0.25">
      <c r="A244" s="1"/>
      <c r="D244" s="5"/>
    </row>
    <row r="245" spans="1:4" x14ac:dyDescent="0.25">
      <c r="A245" s="1"/>
      <c r="D245" s="5"/>
    </row>
    <row r="246" spans="1:4" x14ac:dyDescent="0.25">
      <c r="A246" s="1"/>
      <c r="D246" s="5"/>
    </row>
    <row r="247" spans="1:4" x14ac:dyDescent="0.25">
      <c r="A247" s="1"/>
      <c r="D247" s="5"/>
    </row>
    <row r="248" spans="1:4" x14ac:dyDescent="0.25">
      <c r="A248" s="1"/>
      <c r="D248" s="5"/>
    </row>
    <row r="249" spans="1:4" x14ac:dyDescent="0.25">
      <c r="A249" s="1"/>
      <c r="D249" s="5"/>
    </row>
    <row r="250" spans="1:4" x14ac:dyDescent="0.25">
      <c r="A250" s="1"/>
      <c r="D250" s="5"/>
    </row>
    <row r="251" spans="1:4" x14ac:dyDescent="0.25">
      <c r="A251" s="1"/>
      <c r="D251" s="5"/>
    </row>
    <row r="252" spans="1:4" x14ac:dyDescent="0.25">
      <c r="A252" s="1"/>
      <c r="D252" s="5"/>
    </row>
    <row r="253" spans="1:4" x14ac:dyDescent="0.25">
      <c r="A253" s="1"/>
      <c r="D253" s="5"/>
    </row>
    <row r="254" spans="1:4" x14ac:dyDescent="0.25">
      <c r="A254" s="1"/>
      <c r="D254" s="5"/>
    </row>
    <row r="255" spans="1:4" x14ac:dyDescent="0.25">
      <c r="A255" s="1"/>
      <c r="D255" s="5"/>
    </row>
    <row r="256" spans="1:4" x14ac:dyDescent="0.25">
      <c r="A256" s="1"/>
      <c r="D256" s="5"/>
    </row>
    <row r="257" spans="1:4" x14ac:dyDescent="0.25">
      <c r="A257" s="1"/>
      <c r="D257" s="5"/>
    </row>
    <row r="258" spans="1:4" x14ac:dyDescent="0.25">
      <c r="A258" s="1"/>
      <c r="D258" s="5"/>
    </row>
    <row r="259" spans="1:4" x14ac:dyDescent="0.25">
      <c r="A259" s="1"/>
      <c r="D259" s="5"/>
    </row>
    <row r="260" spans="1:4" x14ac:dyDescent="0.25">
      <c r="A260" s="1"/>
      <c r="D260" s="5"/>
    </row>
    <row r="261" spans="1:4" x14ac:dyDescent="0.25">
      <c r="A261" s="1"/>
      <c r="D261" s="5"/>
    </row>
    <row r="262" spans="1:4" x14ac:dyDescent="0.25">
      <c r="A262" s="1"/>
      <c r="D262" s="5"/>
    </row>
    <row r="263" spans="1:4" x14ac:dyDescent="0.25">
      <c r="A263" s="1"/>
      <c r="D263" s="5"/>
    </row>
    <row r="264" spans="1:4" x14ac:dyDescent="0.25">
      <c r="A264" s="1"/>
      <c r="D264" s="5"/>
    </row>
    <row r="265" spans="1:4" x14ac:dyDescent="0.25">
      <c r="A265" s="1"/>
      <c r="D265" s="5"/>
    </row>
    <row r="266" spans="1:4" x14ac:dyDescent="0.25">
      <c r="A266" s="1"/>
      <c r="D266" s="5"/>
    </row>
    <row r="267" spans="1:4" x14ac:dyDescent="0.25">
      <c r="A267" s="1"/>
      <c r="D267" s="5"/>
    </row>
    <row r="268" spans="1:4" x14ac:dyDescent="0.25">
      <c r="A268" s="1"/>
      <c r="D268" s="5"/>
    </row>
    <row r="269" spans="1:4" x14ac:dyDescent="0.25">
      <c r="A269" s="1"/>
      <c r="D269" s="5"/>
    </row>
    <row r="270" spans="1:4" x14ac:dyDescent="0.25">
      <c r="A270" s="1"/>
      <c r="D270" s="5"/>
    </row>
    <row r="271" spans="1:4" x14ac:dyDescent="0.25">
      <c r="A271" s="1"/>
      <c r="D271" s="5"/>
    </row>
    <row r="272" spans="1:4" x14ac:dyDescent="0.25">
      <c r="A272" s="1"/>
      <c r="D272" s="5"/>
    </row>
    <row r="273" spans="1:4" x14ac:dyDescent="0.25">
      <c r="A273" s="1"/>
      <c r="D273" s="5"/>
    </row>
    <row r="274" spans="1:4" x14ac:dyDescent="0.25">
      <c r="A274" s="1"/>
      <c r="D274" s="5"/>
    </row>
    <row r="275" spans="1:4" x14ac:dyDescent="0.25">
      <c r="A275" s="1"/>
      <c r="D275" s="5"/>
    </row>
    <row r="276" spans="1:4" x14ac:dyDescent="0.25">
      <c r="A276" s="1"/>
      <c r="D276" s="5"/>
    </row>
    <row r="277" spans="1:4" x14ac:dyDescent="0.25">
      <c r="A277" s="1"/>
      <c r="D277" s="5"/>
    </row>
    <row r="278" spans="1:4" x14ac:dyDescent="0.25">
      <c r="A278" s="1"/>
      <c r="D278" s="5"/>
    </row>
    <row r="279" spans="1:4" x14ac:dyDescent="0.25">
      <c r="A279" s="1"/>
      <c r="D279" s="5"/>
    </row>
    <row r="280" spans="1:4" x14ac:dyDescent="0.25">
      <c r="A280" s="1"/>
      <c r="D280" s="5"/>
    </row>
    <row r="281" spans="1:4" x14ac:dyDescent="0.25">
      <c r="A281" s="1"/>
      <c r="D281" s="5"/>
    </row>
    <row r="282" spans="1:4" x14ac:dyDescent="0.25">
      <c r="A282" s="1"/>
      <c r="D282" s="5"/>
    </row>
    <row r="283" spans="1:4" x14ac:dyDescent="0.25">
      <c r="A283" s="1"/>
      <c r="D283" s="5"/>
    </row>
    <row r="284" spans="1:4" x14ac:dyDescent="0.25">
      <c r="A284" s="1"/>
      <c r="D284" s="5"/>
    </row>
    <row r="285" spans="1:4" x14ac:dyDescent="0.25">
      <c r="A285" s="1"/>
      <c r="D285" s="5"/>
    </row>
    <row r="286" spans="1:4" x14ac:dyDescent="0.25">
      <c r="A286" s="1"/>
      <c r="D286" s="5"/>
    </row>
    <row r="287" spans="1:4" x14ac:dyDescent="0.25">
      <c r="A287" s="1"/>
      <c r="D287" s="5"/>
    </row>
    <row r="288" spans="1:4" x14ac:dyDescent="0.25">
      <c r="A288" s="1"/>
      <c r="D288" s="5"/>
    </row>
    <row r="289" spans="1:4" x14ac:dyDescent="0.25">
      <c r="A289" s="1"/>
      <c r="D289" s="5"/>
    </row>
    <row r="290" spans="1:4" x14ac:dyDescent="0.25">
      <c r="A290" s="1"/>
      <c r="D290" s="5"/>
    </row>
    <row r="291" spans="1:4" x14ac:dyDescent="0.25">
      <c r="A291" s="1"/>
      <c r="D291" s="5"/>
    </row>
    <row r="292" spans="1:4" x14ac:dyDescent="0.25">
      <c r="A292" s="1"/>
      <c r="D292" s="5"/>
    </row>
    <row r="293" spans="1:4" x14ac:dyDescent="0.25">
      <c r="A293" s="1"/>
      <c r="D293" s="5"/>
    </row>
    <row r="294" spans="1:4" x14ac:dyDescent="0.25">
      <c r="A294" s="1"/>
      <c r="D294" s="5"/>
    </row>
    <row r="295" spans="1:4" x14ac:dyDescent="0.25">
      <c r="A295" s="1"/>
      <c r="D295" s="5"/>
    </row>
    <row r="296" spans="1:4" x14ac:dyDescent="0.25">
      <c r="A296" s="1"/>
      <c r="D296" s="5"/>
    </row>
    <row r="297" spans="1:4" x14ac:dyDescent="0.25">
      <c r="A297" s="1"/>
      <c r="D297" s="5"/>
    </row>
    <row r="298" spans="1:4" x14ac:dyDescent="0.25">
      <c r="A298" s="1"/>
      <c r="D298" s="5"/>
    </row>
    <row r="299" spans="1:4" x14ac:dyDescent="0.25">
      <c r="A299" s="1"/>
      <c r="D299" s="5"/>
    </row>
    <row r="300" spans="1:4" x14ac:dyDescent="0.25">
      <c r="A300" s="1"/>
      <c r="D300" s="5"/>
    </row>
    <row r="301" spans="1:4" x14ac:dyDescent="0.25">
      <c r="A301" s="1"/>
      <c r="D301" s="5"/>
    </row>
    <row r="302" spans="1:4" x14ac:dyDescent="0.25">
      <c r="A302" s="1"/>
      <c r="D302" s="5"/>
    </row>
    <row r="303" spans="1:4" x14ac:dyDescent="0.25">
      <c r="A303" s="1"/>
      <c r="D303" s="5"/>
    </row>
    <row r="304" spans="1:4" x14ac:dyDescent="0.25">
      <c r="A304" s="1"/>
      <c r="D304" s="5"/>
    </row>
    <row r="305" spans="1:4" x14ac:dyDescent="0.25">
      <c r="A305" s="1"/>
      <c r="D305" s="5"/>
    </row>
    <row r="306" spans="1:4" x14ac:dyDescent="0.25">
      <c r="A306" s="1"/>
      <c r="D306" s="5"/>
    </row>
    <row r="307" spans="1:4" x14ac:dyDescent="0.25">
      <c r="A307" s="1"/>
      <c r="D307" s="5"/>
    </row>
    <row r="308" spans="1:4" x14ac:dyDescent="0.25">
      <c r="A308" s="1"/>
      <c r="D308" s="5"/>
    </row>
    <row r="309" spans="1:4" x14ac:dyDescent="0.25">
      <c r="A309" s="1"/>
      <c r="D309" s="5"/>
    </row>
    <row r="310" spans="1:4" x14ac:dyDescent="0.25">
      <c r="A310" s="1"/>
      <c r="D310" s="5"/>
    </row>
    <row r="311" spans="1:4" x14ac:dyDescent="0.25">
      <c r="A311" s="1"/>
      <c r="D311" s="5"/>
    </row>
    <row r="312" spans="1:4" x14ac:dyDescent="0.25">
      <c r="A312" s="1"/>
      <c r="D312" s="5"/>
    </row>
    <row r="313" spans="1:4" x14ac:dyDescent="0.25">
      <c r="A313" s="1"/>
      <c r="D313" s="5"/>
    </row>
    <row r="314" spans="1:4" x14ac:dyDescent="0.25">
      <c r="A314" s="1"/>
      <c r="D314" s="5"/>
    </row>
    <row r="315" spans="1:4" x14ac:dyDescent="0.25">
      <c r="A315" s="1"/>
      <c r="D315" s="5"/>
    </row>
    <row r="316" spans="1:4" x14ac:dyDescent="0.25">
      <c r="A316" s="1"/>
      <c r="D316" s="5"/>
    </row>
    <row r="317" spans="1:4" x14ac:dyDescent="0.25">
      <c r="A317" s="1"/>
      <c r="D317" s="5"/>
    </row>
    <row r="318" spans="1:4" x14ac:dyDescent="0.25">
      <c r="A318" s="1"/>
      <c r="D318" s="5"/>
    </row>
    <row r="319" spans="1:4" x14ac:dyDescent="0.25">
      <c r="A319" s="1"/>
      <c r="D319" s="5"/>
    </row>
    <row r="320" spans="1:4" x14ac:dyDescent="0.25">
      <c r="A320" s="1"/>
      <c r="D320" s="5"/>
    </row>
    <row r="321" spans="1:4" x14ac:dyDescent="0.25">
      <c r="A321" s="1"/>
      <c r="D321" s="5"/>
    </row>
    <row r="322" spans="1:4" x14ac:dyDescent="0.25">
      <c r="A322" s="1"/>
      <c r="D322" s="5"/>
    </row>
    <row r="323" spans="1:4" x14ac:dyDescent="0.25">
      <c r="A323" s="1"/>
      <c r="D323" s="5"/>
    </row>
    <row r="324" spans="1:4" x14ac:dyDescent="0.25">
      <c r="A324" s="1"/>
      <c r="D324" s="5"/>
    </row>
    <row r="325" spans="1:4" x14ac:dyDescent="0.25">
      <c r="A325" s="1"/>
      <c r="D325" s="5"/>
    </row>
    <row r="326" spans="1:4" x14ac:dyDescent="0.25">
      <c r="A326" s="1"/>
      <c r="D326" s="5"/>
    </row>
    <row r="327" spans="1:4" x14ac:dyDescent="0.25">
      <c r="A327" s="1"/>
      <c r="D327" s="5"/>
    </row>
    <row r="328" spans="1:4" x14ac:dyDescent="0.25">
      <c r="A328" s="1"/>
      <c r="D328" s="5"/>
    </row>
    <row r="329" spans="1:4" x14ac:dyDescent="0.25">
      <c r="A329" s="1"/>
      <c r="D329" s="5"/>
    </row>
    <row r="330" spans="1:4" x14ac:dyDescent="0.25">
      <c r="A330" s="1"/>
      <c r="D330" s="5"/>
    </row>
    <row r="331" spans="1:4" x14ac:dyDescent="0.25">
      <c r="A331" s="1"/>
      <c r="D331" s="5"/>
    </row>
    <row r="332" spans="1:4" x14ac:dyDescent="0.25">
      <c r="A332" s="1"/>
      <c r="D332" s="5"/>
    </row>
    <row r="333" spans="1:4" x14ac:dyDescent="0.25">
      <c r="A333" s="1"/>
      <c r="D333" s="5"/>
    </row>
    <row r="334" spans="1:4" x14ac:dyDescent="0.25">
      <c r="A334" s="1"/>
      <c r="D334" s="5"/>
    </row>
    <row r="335" spans="1:4" x14ac:dyDescent="0.25">
      <c r="A335" s="1"/>
      <c r="D335" s="5"/>
    </row>
    <row r="336" spans="1:4" x14ac:dyDescent="0.25">
      <c r="A336" s="1"/>
      <c r="D336" s="5"/>
    </row>
    <row r="337" spans="1:4" x14ac:dyDescent="0.25">
      <c r="A337" s="1"/>
      <c r="D337" s="5"/>
    </row>
    <row r="338" spans="1:4" x14ac:dyDescent="0.25">
      <c r="A338" s="1"/>
      <c r="D338" s="5"/>
    </row>
    <row r="339" spans="1:4" x14ac:dyDescent="0.25">
      <c r="A339" s="1"/>
      <c r="D339" s="5"/>
    </row>
    <row r="340" spans="1:4" x14ac:dyDescent="0.25">
      <c r="A340" s="1"/>
      <c r="D340" s="5"/>
    </row>
    <row r="341" spans="1:4" x14ac:dyDescent="0.25">
      <c r="A341" s="1"/>
      <c r="D341" s="5"/>
    </row>
    <row r="342" spans="1:4" x14ac:dyDescent="0.25">
      <c r="A342" s="1"/>
      <c r="D342" s="5"/>
    </row>
    <row r="343" spans="1:4" x14ac:dyDescent="0.25">
      <c r="A343" s="1"/>
      <c r="D343" s="5"/>
    </row>
    <row r="344" spans="1:4" x14ac:dyDescent="0.25">
      <c r="A344" s="1"/>
      <c r="D344" s="5"/>
    </row>
    <row r="345" spans="1:4" x14ac:dyDescent="0.25">
      <c r="A345" s="1"/>
      <c r="D345" s="5"/>
    </row>
    <row r="346" spans="1:4" x14ac:dyDescent="0.25">
      <c r="A346" s="1"/>
      <c r="D346" s="5"/>
    </row>
    <row r="347" spans="1:4" x14ac:dyDescent="0.25">
      <c r="A347" s="1"/>
      <c r="D347" s="5"/>
    </row>
    <row r="348" spans="1:4" x14ac:dyDescent="0.25">
      <c r="A348" s="1"/>
      <c r="D348" s="5"/>
    </row>
    <row r="349" spans="1:4" x14ac:dyDescent="0.25">
      <c r="A349" s="1"/>
      <c r="D349" s="5"/>
    </row>
    <row r="350" spans="1:4" x14ac:dyDescent="0.25">
      <c r="A350" s="1"/>
      <c r="D350" s="5"/>
    </row>
    <row r="351" spans="1:4" x14ac:dyDescent="0.25">
      <c r="A351" s="1"/>
      <c r="D351" s="5"/>
    </row>
    <row r="352" spans="1:4" x14ac:dyDescent="0.25">
      <c r="A352" s="1"/>
      <c r="D352" s="5"/>
    </row>
    <row r="353" spans="1:4" x14ac:dyDescent="0.25">
      <c r="A353" s="1"/>
      <c r="D353" s="5"/>
    </row>
    <row r="354" spans="1:4" x14ac:dyDescent="0.25">
      <c r="A354" s="1"/>
      <c r="D354" s="5"/>
    </row>
    <row r="355" spans="1:4" x14ac:dyDescent="0.25">
      <c r="A355" s="1"/>
      <c r="D355" s="5"/>
    </row>
    <row r="356" spans="1:4" x14ac:dyDescent="0.25">
      <c r="A356" s="1"/>
      <c r="D356" s="5"/>
    </row>
    <row r="357" spans="1:4" x14ac:dyDescent="0.25">
      <c r="A357" s="1"/>
      <c r="D357" s="5"/>
    </row>
    <row r="358" spans="1:4" x14ac:dyDescent="0.25">
      <c r="A358" s="1"/>
      <c r="D358" s="5"/>
    </row>
    <row r="359" spans="1:4" x14ac:dyDescent="0.25">
      <c r="A359" s="1"/>
      <c r="D359" s="5"/>
    </row>
    <row r="360" spans="1:4" x14ac:dyDescent="0.25">
      <c r="A360" s="1"/>
      <c r="D360" s="5"/>
    </row>
    <row r="361" spans="1:4" x14ac:dyDescent="0.25">
      <c r="A361" s="1"/>
      <c r="D361" s="5"/>
    </row>
    <row r="362" spans="1:4" x14ac:dyDescent="0.25">
      <c r="A362" s="1"/>
      <c r="D362" s="5"/>
    </row>
    <row r="363" spans="1:4" x14ac:dyDescent="0.25">
      <c r="A363" s="1"/>
      <c r="D363" s="5"/>
    </row>
    <row r="364" spans="1:4" x14ac:dyDescent="0.25">
      <c r="A364" s="1"/>
      <c r="D364" s="5"/>
    </row>
    <row r="365" spans="1:4" x14ac:dyDescent="0.25">
      <c r="A365" s="1"/>
      <c r="D365" s="5"/>
    </row>
    <row r="366" spans="1:4" x14ac:dyDescent="0.25">
      <c r="A366" s="1"/>
      <c r="D366" s="5"/>
    </row>
    <row r="367" spans="1:4" x14ac:dyDescent="0.25">
      <c r="A367" s="1"/>
      <c r="D367" s="5"/>
    </row>
    <row r="368" spans="1:4" x14ac:dyDescent="0.25">
      <c r="A368" s="1"/>
      <c r="D368" s="5"/>
    </row>
    <row r="369" spans="1:4" x14ac:dyDescent="0.25">
      <c r="A369" s="1"/>
      <c r="D369" s="5"/>
    </row>
    <row r="370" spans="1:4" x14ac:dyDescent="0.25">
      <c r="A370" s="1"/>
      <c r="D370" s="5"/>
    </row>
    <row r="371" spans="1:4" x14ac:dyDescent="0.25">
      <c r="A371" s="1"/>
      <c r="D371" s="5"/>
    </row>
    <row r="372" spans="1:4" x14ac:dyDescent="0.25">
      <c r="A372" s="1"/>
      <c r="D372" s="5"/>
    </row>
    <row r="373" spans="1:4" x14ac:dyDescent="0.25">
      <c r="A373" s="1"/>
      <c r="D373" s="5"/>
    </row>
    <row r="374" spans="1:4" x14ac:dyDescent="0.25">
      <c r="A374" s="1"/>
      <c r="D374" s="5"/>
    </row>
    <row r="375" spans="1:4" x14ac:dyDescent="0.25">
      <c r="A375" s="1"/>
      <c r="D375" s="5"/>
    </row>
    <row r="376" spans="1:4" x14ac:dyDescent="0.25">
      <c r="A376" s="1"/>
      <c r="D376" s="5"/>
    </row>
    <row r="377" spans="1:4" x14ac:dyDescent="0.25">
      <c r="A377" s="1"/>
      <c r="D377" s="5"/>
    </row>
    <row r="378" spans="1:4" x14ac:dyDescent="0.25">
      <c r="A378" s="1"/>
      <c r="D378" s="5"/>
    </row>
    <row r="379" spans="1:4" x14ac:dyDescent="0.25">
      <c r="A379" s="1"/>
      <c r="D379" s="5"/>
    </row>
    <row r="380" spans="1:4" x14ac:dyDescent="0.25">
      <c r="A380" s="1"/>
      <c r="D380" s="5"/>
    </row>
    <row r="381" spans="1:4" x14ac:dyDescent="0.25">
      <c r="A381" s="1"/>
      <c r="D381" s="5"/>
    </row>
    <row r="382" spans="1:4" x14ac:dyDescent="0.25">
      <c r="A382" s="1"/>
      <c r="D382" s="5"/>
    </row>
    <row r="383" spans="1:4" x14ac:dyDescent="0.25">
      <c r="A383" s="1"/>
      <c r="D383" s="5"/>
    </row>
    <row r="384" spans="1:4" x14ac:dyDescent="0.25">
      <c r="A384" s="1"/>
      <c r="D384" s="5"/>
    </row>
    <row r="385" spans="1:4" x14ac:dyDescent="0.25">
      <c r="A385" s="1"/>
      <c r="D385" s="5"/>
    </row>
    <row r="386" spans="1:4" x14ac:dyDescent="0.25">
      <c r="A386" s="1"/>
      <c r="D386" s="5"/>
    </row>
    <row r="387" spans="1:4" x14ac:dyDescent="0.25">
      <c r="A387" s="1"/>
      <c r="D387" s="5"/>
    </row>
    <row r="388" spans="1:4" x14ac:dyDescent="0.25">
      <c r="A388" s="1"/>
      <c r="D388" s="5"/>
    </row>
    <row r="389" spans="1:4" x14ac:dyDescent="0.25">
      <c r="A389" s="1"/>
      <c r="D389" s="5"/>
    </row>
    <row r="390" spans="1:4" x14ac:dyDescent="0.25">
      <c r="A390" s="1"/>
      <c r="D390" s="5"/>
    </row>
    <row r="391" spans="1:4" x14ac:dyDescent="0.25">
      <c r="A391" s="1"/>
      <c r="D391" s="5"/>
    </row>
    <row r="392" spans="1:4" x14ac:dyDescent="0.25">
      <c r="A392" s="1"/>
      <c r="D392" s="5"/>
    </row>
    <row r="393" spans="1:4" x14ac:dyDescent="0.25">
      <c r="A393" s="1"/>
      <c r="D393" s="5"/>
    </row>
    <row r="394" spans="1:4" x14ac:dyDescent="0.25">
      <c r="A394" s="1"/>
      <c r="D394" s="5"/>
    </row>
    <row r="395" spans="1:4" x14ac:dyDescent="0.25">
      <c r="A395" s="1"/>
      <c r="D395" s="5"/>
    </row>
    <row r="396" spans="1:4" x14ac:dyDescent="0.25">
      <c r="A396" s="1"/>
      <c r="D396" s="5"/>
    </row>
    <row r="397" spans="1:4" x14ac:dyDescent="0.25">
      <c r="A397" s="1"/>
      <c r="D397" s="5"/>
    </row>
    <row r="398" spans="1:4" x14ac:dyDescent="0.25">
      <c r="A398" s="1"/>
      <c r="D398" s="5"/>
    </row>
    <row r="399" spans="1:4" x14ac:dyDescent="0.25">
      <c r="A399" s="1"/>
      <c r="D399" s="5"/>
    </row>
    <row r="400" spans="1:4" x14ac:dyDescent="0.25">
      <c r="A400" s="1"/>
      <c r="D400" s="5"/>
    </row>
    <row r="401" spans="1:4" x14ac:dyDescent="0.25">
      <c r="A401" s="1"/>
      <c r="D401" s="5"/>
    </row>
    <row r="402" spans="1:4" x14ac:dyDescent="0.25">
      <c r="A402" s="1"/>
      <c r="D402" s="5"/>
    </row>
    <row r="403" spans="1:4" x14ac:dyDescent="0.25">
      <c r="A403" s="1"/>
      <c r="D403" s="5"/>
    </row>
    <row r="404" spans="1:4" x14ac:dyDescent="0.25">
      <c r="A404" s="1"/>
      <c r="D404" s="5"/>
    </row>
    <row r="405" spans="1:4" x14ac:dyDescent="0.25">
      <c r="A405" s="1"/>
      <c r="D405" s="5"/>
    </row>
    <row r="406" spans="1:4" x14ac:dyDescent="0.25">
      <c r="A406" s="1"/>
      <c r="D406" s="5"/>
    </row>
    <row r="407" spans="1:4" x14ac:dyDescent="0.25">
      <c r="A407" s="1"/>
      <c r="D407" s="5"/>
    </row>
    <row r="408" spans="1:4" x14ac:dyDescent="0.25">
      <c r="A408" s="1"/>
      <c r="D408" s="5"/>
    </row>
    <row r="409" spans="1:4" x14ac:dyDescent="0.25">
      <c r="A409" s="1"/>
      <c r="D409" s="5"/>
    </row>
    <row r="410" spans="1:4" x14ac:dyDescent="0.25">
      <c r="A410" s="1"/>
      <c r="D410" s="5"/>
    </row>
    <row r="411" spans="1:4" x14ac:dyDescent="0.25">
      <c r="A411" s="1"/>
      <c r="D411" s="5"/>
    </row>
    <row r="412" spans="1:4" x14ac:dyDescent="0.25">
      <c r="A412" s="1"/>
      <c r="D412" s="5"/>
    </row>
    <row r="413" spans="1:4" x14ac:dyDescent="0.25">
      <c r="A413" s="1"/>
      <c r="D413" s="5"/>
    </row>
    <row r="414" spans="1:4" x14ac:dyDescent="0.25">
      <c r="A414" s="1"/>
      <c r="D414" s="5"/>
    </row>
    <row r="415" spans="1:4" x14ac:dyDescent="0.25">
      <c r="A415" s="1"/>
      <c r="D415" s="5"/>
    </row>
    <row r="416" spans="1:4" x14ac:dyDescent="0.25">
      <c r="A416" s="1"/>
      <c r="D416" s="5"/>
    </row>
    <row r="417" spans="1:4" x14ac:dyDescent="0.25">
      <c r="A417" s="1"/>
      <c r="D417" s="5"/>
    </row>
    <row r="418" spans="1:4" x14ac:dyDescent="0.25">
      <c r="A418" s="1"/>
      <c r="D418" s="5"/>
    </row>
    <row r="419" spans="1:4" x14ac:dyDescent="0.25">
      <c r="A419" s="1"/>
      <c r="D419" s="5"/>
    </row>
    <row r="420" spans="1:4" x14ac:dyDescent="0.25">
      <c r="A420" s="1"/>
      <c r="D420" s="5"/>
    </row>
    <row r="421" spans="1:4" x14ac:dyDescent="0.25">
      <c r="A421" s="1"/>
      <c r="D421" s="5"/>
    </row>
    <row r="422" spans="1:4" x14ac:dyDescent="0.25">
      <c r="A422" s="1"/>
      <c r="D422" s="5"/>
    </row>
    <row r="423" spans="1:4" x14ac:dyDescent="0.25">
      <c r="A423" s="1"/>
      <c r="D423" s="5"/>
    </row>
    <row r="424" spans="1:4" x14ac:dyDescent="0.25">
      <c r="A424" s="1"/>
      <c r="D424" s="5"/>
    </row>
    <row r="425" spans="1:4" x14ac:dyDescent="0.25">
      <c r="A425" s="1"/>
      <c r="D425" s="5"/>
    </row>
    <row r="426" spans="1:4" x14ac:dyDescent="0.25">
      <c r="A426" s="1"/>
      <c r="D426" s="5"/>
    </row>
    <row r="427" spans="1:4" x14ac:dyDescent="0.25">
      <c r="A427" s="1"/>
      <c r="D427" s="5"/>
    </row>
    <row r="428" spans="1:4" x14ac:dyDescent="0.25">
      <c r="A428" s="1"/>
      <c r="D428" s="5"/>
    </row>
    <row r="429" spans="1:4" x14ac:dyDescent="0.25">
      <c r="A429" s="1"/>
      <c r="D429" s="5"/>
    </row>
    <row r="430" spans="1:4" x14ac:dyDescent="0.25">
      <c r="A430" s="1"/>
      <c r="D430" s="5"/>
    </row>
    <row r="431" spans="1:4" x14ac:dyDescent="0.25">
      <c r="A431" s="1"/>
      <c r="D431" s="5"/>
    </row>
    <row r="432" spans="1:4" x14ac:dyDescent="0.25">
      <c r="A432" s="1"/>
      <c r="D432" s="5"/>
    </row>
    <row r="433" spans="1:4" x14ac:dyDescent="0.25">
      <c r="A433" s="1"/>
      <c r="D433" s="5"/>
    </row>
    <row r="434" spans="1:4" x14ac:dyDescent="0.25">
      <c r="A434" s="1"/>
      <c r="D434" s="5"/>
    </row>
    <row r="435" spans="1:4" x14ac:dyDescent="0.25">
      <c r="A435" s="1"/>
      <c r="D435" s="5"/>
    </row>
    <row r="436" spans="1:4" x14ac:dyDescent="0.25">
      <c r="A436" s="1"/>
      <c r="D436" s="5"/>
    </row>
    <row r="437" spans="1:4" x14ac:dyDescent="0.25">
      <c r="A437" s="1"/>
      <c r="D437" s="5"/>
    </row>
    <row r="438" spans="1:4" x14ac:dyDescent="0.25">
      <c r="A438" s="1"/>
      <c r="D438" s="5"/>
    </row>
    <row r="439" spans="1:4" x14ac:dyDescent="0.25">
      <c r="A439" s="1"/>
      <c r="D439" s="5"/>
    </row>
    <row r="440" spans="1:4" x14ac:dyDescent="0.25">
      <c r="A440" s="1"/>
      <c r="D440" s="5"/>
    </row>
    <row r="441" spans="1:4" x14ac:dyDescent="0.25">
      <c r="A441" s="1"/>
      <c r="D441" s="5"/>
    </row>
    <row r="442" spans="1:4" x14ac:dyDescent="0.25">
      <c r="A442" s="1"/>
      <c r="D442" s="5"/>
    </row>
    <row r="443" spans="1:4" x14ac:dyDescent="0.25">
      <c r="A443" s="1"/>
      <c r="D443" s="5"/>
    </row>
    <row r="444" spans="1:4" x14ac:dyDescent="0.25">
      <c r="A444" s="1"/>
      <c r="D444" s="5"/>
    </row>
    <row r="445" spans="1:4" x14ac:dyDescent="0.25">
      <c r="A445" s="1"/>
      <c r="D445" s="5"/>
    </row>
    <row r="446" spans="1:4" x14ac:dyDescent="0.25">
      <c r="A446" s="1"/>
      <c r="D446" s="5"/>
    </row>
    <row r="447" spans="1:4" x14ac:dyDescent="0.25">
      <c r="A447" s="1"/>
      <c r="D447" s="5"/>
    </row>
    <row r="448" spans="1:4" x14ac:dyDescent="0.25">
      <c r="A448" s="1"/>
      <c r="D448" s="5"/>
    </row>
    <row r="449" spans="1:4" x14ac:dyDescent="0.25">
      <c r="A449" s="1"/>
      <c r="D449" s="5"/>
    </row>
    <row r="450" spans="1:4" x14ac:dyDescent="0.25">
      <c r="A450" s="1"/>
      <c r="D450" s="5"/>
    </row>
    <row r="451" spans="1:4" x14ac:dyDescent="0.25">
      <c r="A451" s="1"/>
      <c r="D451" s="5"/>
    </row>
    <row r="452" spans="1:4" x14ac:dyDescent="0.25">
      <c r="A452" s="1"/>
      <c r="D452" s="5"/>
    </row>
    <row r="453" spans="1:4" x14ac:dyDescent="0.25">
      <c r="A453" s="1"/>
      <c r="D453" s="5"/>
    </row>
    <row r="454" spans="1:4" x14ac:dyDescent="0.25">
      <c r="A454" s="1"/>
      <c r="D454" s="5"/>
    </row>
    <row r="455" spans="1:4" x14ac:dyDescent="0.25">
      <c r="A455" s="1"/>
      <c r="D455" s="5"/>
    </row>
    <row r="456" spans="1:4" x14ac:dyDescent="0.25">
      <c r="A456" s="1"/>
      <c r="D456" s="5"/>
    </row>
    <row r="457" spans="1:4" x14ac:dyDescent="0.25">
      <c r="A457" s="1"/>
      <c r="D457" s="5"/>
    </row>
    <row r="458" spans="1:4" x14ac:dyDescent="0.25">
      <c r="A458" s="1"/>
      <c r="D458" s="5"/>
    </row>
    <row r="459" spans="1:4" x14ac:dyDescent="0.25">
      <c r="A459" s="1"/>
      <c r="D459" s="5"/>
    </row>
    <row r="460" spans="1:4" x14ac:dyDescent="0.25">
      <c r="A460" s="1"/>
      <c r="D460" s="5"/>
    </row>
    <row r="461" spans="1:4" x14ac:dyDescent="0.25">
      <c r="A461" s="1"/>
      <c r="D461" s="5"/>
    </row>
    <row r="462" spans="1:4" x14ac:dyDescent="0.25">
      <c r="A462" s="1"/>
      <c r="D462" s="5"/>
    </row>
    <row r="463" spans="1:4" x14ac:dyDescent="0.25">
      <c r="A463" s="1"/>
      <c r="D463" s="5"/>
    </row>
    <row r="464" spans="1:4" x14ac:dyDescent="0.25">
      <c r="A464" s="1"/>
      <c r="D464" s="5"/>
    </row>
    <row r="465" spans="1:4" x14ac:dyDescent="0.25">
      <c r="A465" s="1"/>
      <c r="D465" s="5"/>
    </row>
    <row r="466" spans="1:4" x14ac:dyDescent="0.25">
      <c r="A466" s="1"/>
      <c r="D466" s="5"/>
    </row>
    <row r="467" spans="1:4" x14ac:dyDescent="0.25">
      <c r="A467" s="1"/>
      <c r="D467" s="5"/>
    </row>
    <row r="468" spans="1:4" x14ac:dyDescent="0.25">
      <c r="A468" s="1"/>
      <c r="D468" s="5"/>
    </row>
    <row r="469" spans="1:4" x14ac:dyDescent="0.25">
      <c r="A469" s="1"/>
      <c r="D469" s="5"/>
    </row>
    <row r="470" spans="1:4" x14ac:dyDescent="0.25">
      <c r="A470" s="1"/>
      <c r="D470" s="5"/>
    </row>
    <row r="471" spans="1:4" x14ac:dyDescent="0.25">
      <c r="A471" s="1"/>
      <c r="D471" s="5"/>
    </row>
    <row r="472" spans="1:4" x14ac:dyDescent="0.25">
      <c r="A472" s="1"/>
      <c r="D472" s="5"/>
    </row>
    <row r="473" spans="1:4" x14ac:dyDescent="0.25">
      <c r="A473" s="1"/>
      <c r="D473" s="5"/>
    </row>
    <row r="474" spans="1:4" x14ac:dyDescent="0.25">
      <c r="A474" s="1"/>
      <c r="D474" s="5"/>
    </row>
    <row r="475" spans="1:4" x14ac:dyDescent="0.25">
      <c r="A475" s="1"/>
      <c r="D475" s="5"/>
    </row>
    <row r="476" spans="1:4" x14ac:dyDescent="0.25">
      <c r="A476" s="1"/>
      <c r="D476" s="5"/>
    </row>
    <row r="477" spans="1:4" x14ac:dyDescent="0.25">
      <c r="A477" s="1"/>
      <c r="D477" s="5"/>
    </row>
    <row r="478" spans="1:4" x14ac:dyDescent="0.25">
      <c r="A478" s="1"/>
      <c r="D478" s="5"/>
    </row>
    <row r="479" spans="1:4" x14ac:dyDescent="0.25">
      <c r="A479" s="1"/>
      <c r="D479" s="5"/>
    </row>
    <row r="480" spans="1:4" x14ac:dyDescent="0.25">
      <c r="A480" s="1"/>
      <c r="D480" s="5"/>
    </row>
    <row r="481" spans="1:4" x14ac:dyDescent="0.25">
      <c r="A481" s="1"/>
      <c r="D481" s="5"/>
    </row>
    <row r="482" spans="1:4" x14ac:dyDescent="0.25">
      <c r="A482" s="1"/>
      <c r="D482" s="5"/>
    </row>
    <row r="483" spans="1:4" x14ac:dyDescent="0.25">
      <c r="A483" s="1"/>
      <c r="D483" s="5"/>
    </row>
    <row r="484" spans="1:4" x14ac:dyDescent="0.25">
      <c r="A484" s="1"/>
      <c r="D484" s="5"/>
    </row>
    <row r="485" spans="1:4" x14ac:dyDescent="0.25">
      <c r="A485" s="1"/>
      <c r="D485" s="5"/>
    </row>
    <row r="486" spans="1:4" x14ac:dyDescent="0.25">
      <c r="A486" s="1"/>
      <c r="D486" s="5"/>
    </row>
    <row r="487" spans="1:4" x14ac:dyDescent="0.25">
      <c r="A487" s="1"/>
      <c r="D487" s="5"/>
    </row>
    <row r="488" spans="1:4" x14ac:dyDescent="0.25">
      <c r="A488" s="1"/>
      <c r="D488" s="5"/>
    </row>
    <row r="489" spans="1:4" x14ac:dyDescent="0.25">
      <c r="A489" s="1"/>
      <c r="D489" s="5"/>
    </row>
    <row r="490" spans="1:4" x14ac:dyDescent="0.25">
      <c r="A490" s="1"/>
      <c r="D490" s="5"/>
    </row>
    <row r="491" spans="1:4" x14ac:dyDescent="0.25">
      <c r="A491" s="1"/>
      <c r="D491" s="5"/>
    </row>
    <row r="492" spans="1:4" x14ac:dyDescent="0.25">
      <c r="A492" s="1"/>
      <c r="D492" s="5"/>
    </row>
    <row r="493" spans="1:4" x14ac:dyDescent="0.25">
      <c r="A493" s="1"/>
      <c r="D493" s="5"/>
    </row>
    <row r="494" spans="1:4" x14ac:dyDescent="0.25">
      <c r="A494" s="1"/>
      <c r="D494" s="5"/>
    </row>
    <row r="495" spans="1:4" x14ac:dyDescent="0.25">
      <c r="A495" s="1"/>
      <c r="D495" s="5"/>
    </row>
    <row r="496" spans="1:4" x14ac:dyDescent="0.25">
      <c r="A496" s="1"/>
      <c r="D496" s="5"/>
    </row>
    <row r="497" spans="1:4" x14ac:dyDescent="0.25">
      <c r="A497" s="1"/>
      <c r="D497" s="5"/>
    </row>
    <row r="498" spans="1:4" x14ac:dyDescent="0.25">
      <c r="A498" s="1"/>
      <c r="D498" s="5"/>
    </row>
    <row r="499" spans="1:4" x14ac:dyDescent="0.25">
      <c r="A499" s="1"/>
      <c r="D499" s="5"/>
    </row>
    <row r="500" spans="1:4" x14ac:dyDescent="0.25">
      <c r="A500" s="1"/>
      <c r="D500" s="5"/>
    </row>
    <row r="501" spans="1:4" x14ac:dyDescent="0.25">
      <c r="A501" s="1"/>
      <c r="D501" s="5"/>
    </row>
    <row r="502" spans="1:4" x14ac:dyDescent="0.25">
      <c r="A502" s="1"/>
      <c r="D502" s="5"/>
    </row>
    <row r="503" spans="1:4" x14ac:dyDescent="0.25">
      <c r="A503" s="1"/>
      <c r="D503" s="5"/>
    </row>
    <row r="504" spans="1:4" x14ac:dyDescent="0.25">
      <c r="A504" s="1"/>
      <c r="D504" s="5"/>
    </row>
    <row r="505" spans="1:4" x14ac:dyDescent="0.25">
      <c r="A505" s="1"/>
      <c r="D505" s="5"/>
    </row>
    <row r="506" spans="1:4" x14ac:dyDescent="0.25">
      <c r="A506" s="1"/>
      <c r="D506" s="5"/>
    </row>
    <row r="507" spans="1:4" x14ac:dyDescent="0.25">
      <c r="A507" s="1"/>
      <c r="D507" s="5"/>
    </row>
    <row r="508" spans="1:4" x14ac:dyDescent="0.25">
      <c r="A508" s="1"/>
      <c r="D508" s="5"/>
    </row>
    <row r="509" spans="1:4" x14ac:dyDescent="0.25">
      <c r="A509" s="1"/>
      <c r="D509" s="5"/>
    </row>
    <row r="510" spans="1:4" x14ac:dyDescent="0.25">
      <c r="A510" s="1"/>
      <c r="D510" s="5"/>
    </row>
    <row r="511" spans="1:4" x14ac:dyDescent="0.25">
      <c r="A511" s="1"/>
      <c r="D511" s="5"/>
    </row>
    <row r="512" spans="1:4" x14ac:dyDescent="0.25">
      <c r="A512" s="1"/>
      <c r="D512" s="5"/>
    </row>
    <row r="513" spans="1:4" x14ac:dyDescent="0.25">
      <c r="A513" s="1"/>
      <c r="D513" s="5"/>
    </row>
    <row r="514" spans="1:4" x14ac:dyDescent="0.25">
      <c r="A514" s="1"/>
      <c r="D514" s="5"/>
    </row>
    <row r="515" spans="1:4" x14ac:dyDescent="0.25">
      <c r="A515" s="1"/>
      <c r="D515" s="5"/>
    </row>
    <row r="516" spans="1:4" x14ac:dyDescent="0.25">
      <c r="A516" s="1"/>
      <c r="D516" s="5"/>
    </row>
    <row r="517" spans="1:4" x14ac:dyDescent="0.25">
      <c r="A517" s="1"/>
      <c r="D517" s="5"/>
    </row>
    <row r="518" spans="1:4" x14ac:dyDescent="0.25">
      <c r="A518" s="1"/>
      <c r="D518" s="5"/>
    </row>
    <row r="519" spans="1:4" x14ac:dyDescent="0.25">
      <c r="A519" s="1"/>
      <c r="D519" s="5"/>
    </row>
    <row r="520" spans="1:4" x14ac:dyDescent="0.25">
      <c r="A520" s="1"/>
      <c r="D520" s="5"/>
    </row>
    <row r="521" spans="1:4" x14ac:dyDescent="0.25">
      <c r="A521" s="1"/>
      <c r="D521" s="5"/>
    </row>
    <row r="522" spans="1:4" x14ac:dyDescent="0.25">
      <c r="A522" s="1"/>
      <c r="D522" s="5"/>
    </row>
    <row r="523" spans="1:4" x14ac:dyDescent="0.25">
      <c r="A523" s="1"/>
      <c r="D523" s="5"/>
    </row>
    <row r="524" spans="1:4" x14ac:dyDescent="0.25">
      <c r="A524" s="1"/>
      <c r="D524" s="5"/>
    </row>
    <row r="525" spans="1:4" x14ac:dyDescent="0.25">
      <c r="A525" s="1"/>
      <c r="D525" s="5"/>
    </row>
    <row r="526" spans="1:4" x14ac:dyDescent="0.25">
      <c r="A526" s="1"/>
      <c r="D526" s="5"/>
    </row>
    <row r="527" spans="1:4" x14ac:dyDescent="0.25">
      <c r="A527" s="1"/>
      <c r="D527" s="5"/>
    </row>
    <row r="528" spans="1:4" x14ac:dyDescent="0.25">
      <c r="A528" s="1"/>
      <c r="D528" s="5"/>
    </row>
    <row r="529" spans="1:4" x14ac:dyDescent="0.25">
      <c r="A529" s="1"/>
      <c r="D529" s="5"/>
    </row>
    <row r="530" spans="1:4" x14ac:dyDescent="0.25">
      <c r="A530" s="1"/>
      <c r="D530" s="5"/>
    </row>
    <row r="531" spans="1:4" x14ac:dyDescent="0.25">
      <c r="A531" s="1"/>
      <c r="D531" s="5"/>
    </row>
    <row r="532" spans="1:4" x14ac:dyDescent="0.25">
      <c r="A532" s="1"/>
      <c r="D532" s="5"/>
    </row>
    <row r="533" spans="1:4" x14ac:dyDescent="0.25">
      <c r="A533" s="1"/>
      <c r="D533" s="5"/>
    </row>
    <row r="534" spans="1:4" x14ac:dyDescent="0.25">
      <c r="A534" s="1"/>
      <c r="D534" s="5"/>
    </row>
    <row r="535" spans="1:4" x14ac:dyDescent="0.25">
      <c r="A535" s="1"/>
      <c r="D535" s="5"/>
    </row>
    <row r="536" spans="1:4" x14ac:dyDescent="0.25">
      <c r="A536" s="1"/>
      <c r="D536" s="5"/>
    </row>
    <row r="537" spans="1:4" x14ac:dyDescent="0.25">
      <c r="A537" s="1"/>
      <c r="D537" s="5"/>
    </row>
    <row r="538" spans="1:4" x14ac:dyDescent="0.25">
      <c r="A538" s="1"/>
      <c r="D538" s="5"/>
    </row>
    <row r="539" spans="1:4" x14ac:dyDescent="0.25">
      <c r="A539" s="1"/>
      <c r="D539" s="5"/>
    </row>
    <row r="540" spans="1:4" x14ac:dyDescent="0.25">
      <c r="A540" s="1"/>
      <c r="D540" s="5"/>
    </row>
    <row r="541" spans="1:4" x14ac:dyDescent="0.25">
      <c r="A541" s="1"/>
      <c r="D541" s="5"/>
    </row>
    <row r="542" spans="1:4" x14ac:dyDescent="0.25">
      <c r="A542" s="1"/>
      <c r="D542" s="5"/>
    </row>
    <row r="543" spans="1:4" x14ac:dyDescent="0.25">
      <c r="A543" s="1"/>
      <c r="D543" s="5"/>
    </row>
    <row r="544" spans="1:4" x14ac:dyDescent="0.25">
      <c r="A544" s="1"/>
      <c r="D544" s="5"/>
    </row>
    <row r="545" spans="1:4" x14ac:dyDescent="0.25">
      <c r="A545" s="1"/>
      <c r="D545" s="5"/>
    </row>
    <row r="546" spans="1:4" x14ac:dyDescent="0.25">
      <c r="A546" s="1"/>
      <c r="D546" s="5"/>
    </row>
    <row r="547" spans="1:4" x14ac:dyDescent="0.25">
      <c r="A547" s="1"/>
      <c r="D547" s="5"/>
    </row>
    <row r="548" spans="1:4" x14ac:dyDescent="0.25">
      <c r="A548" s="1"/>
      <c r="D548" s="5"/>
    </row>
    <row r="549" spans="1:4" x14ac:dyDescent="0.25">
      <c r="A549" s="1"/>
      <c r="D549" s="5"/>
    </row>
    <row r="550" spans="1:4" x14ac:dyDescent="0.25">
      <c r="A550" s="1"/>
      <c r="D550" s="5"/>
    </row>
    <row r="551" spans="1:4" x14ac:dyDescent="0.25">
      <c r="A551" s="1"/>
      <c r="D551" s="5"/>
    </row>
    <row r="552" spans="1:4" x14ac:dyDescent="0.25">
      <c r="A552" s="1"/>
      <c r="D552" s="5"/>
    </row>
    <row r="553" spans="1:4" x14ac:dyDescent="0.25">
      <c r="A553" s="1"/>
      <c r="D553" s="5"/>
    </row>
    <row r="554" spans="1:4" x14ac:dyDescent="0.25">
      <c r="A554" s="1"/>
      <c r="D554" s="5"/>
    </row>
    <row r="555" spans="1:4" x14ac:dyDescent="0.25">
      <c r="A555" s="1"/>
      <c r="D555" s="5"/>
    </row>
    <row r="556" spans="1:4" x14ac:dyDescent="0.25">
      <c r="A556" s="1"/>
      <c r="D556" s="5"/>
    </row>
    <row r="557" spans="1:4" x14ac:dyDescent="0.25">
      <c r="A557" s="1"/>
      <c r="D557" s="5"/>
    </row>
    <row r="558" spans="1:4" x14ac:dyDescent="0.25">
      <c r="A558" s="1"/>
      <c r="D558" s="5"/>
    </row>
    <row r="559" spans="1:4" x14ac:dyDescent="0.25">
      <c r="A559" s="1"/>
      <c r="D559" s="5"/>
    </row>
    <row r="560" spans="1:4" x14ac:dyDescent="0.25">
      <c r="A560" s="1"/>
      <c r="D560" s="5"/>
    </row>
    <row r="561" spans="1:4" x14ac:dyDescent="0.25">
      <c r="A561" s="1"/>
      <c r="D561" s="5"/>
    </row>
    <row r="562" spans="1:4" x14ac:dyDescent="0.25">
      <c r="A562" s="1"/>
      <c r="D562" s="5"/>
    </row>
    <row r="563" spans="1:4" x14ac:dyDescent="0.25">
      <c r="A563" s="1"/>
      <c r="D563" s="5"/>
    </row>
    <row r="564" spans="1:4" x14ac:dyDescent="0.25">
      <c r="A564" s="1"/>
      <c r="D564" s="5"/>
    </row>
    <row r="565" spans="1:4" x14ac:dyDescent="0.25">
      <c r="A565" s="1"/>
      <c r="D565" s="5"/>
    </row>
    <row r="566" spans="1:4" x14ac:dyDescent="0.25">
      <c r="A566" s="1"/>
      <c r="D566" s="5"/>
    </row>
    <row r="567" spans="1:4" x14ac:dyDescent="0.25">
      <c r="A567" s="1"/>
      <c r="D567" s="5"/>
    </row>
    <row r="568" spans="1:4" x14ac:dyDescent="0.25">
      <c r="A568" s="1"/>
      <c r="D568" s="5"/>
    </row>
    <row r="569" spans="1:4" x14ac:dyDescent="0.25">
      <c r="A569" s="1"/>
      <c r="D569" s="5"/>
    </row>
    <row r="570" spans="1:4" x14ac:dyDescent="0.25">
      <c r="A570" s="1"/>
      <c r="D570" s="5"/>
    </row>
    <row r="571" spans="1:4" x14ac:dyDescent="0.25">
      <c r="A571" s="1"/>
      <c r="D571" s="5"/>
    </row>
    <row r="572" spans="1:4" x14ac:dyDescent="0.25">
      <c r="A572" s="1"/>
      <c r="D572" s="5"/>
    </row>
    <row r="573" spans="1:4" x14ac:dyDescent="0.25">
      <c r="A573" s="1"/>
      <c r="D573" s="5"/>
    </row>
    <row r="574" spans="1:4" x14ac:dyDescent="0.25">
      <c r="A574" s="1"/>
      <c r="D574" s="5"/>
    </row>
    <row r="575" spans="1:4" x14ac:dyDescent="0.25">
      <c r="A575" s="1"/>
      <c r="D575" s="5"/>
    </row>
    <row r="576" spans="1:4" x14ac:dyDescent="0.25">
      <c r="A576" s="1"/>
      <c r="D576" s="5"/>
    </row>
    <row r="577" spans="1:4" x14ac:dyDescent="0.25">
      <c r="A577" s="1"/>
      <c r="D577" s="5"/>
    </row>
    <row r="578" spans="1:4" x14ac:dyDescent="0.25">
      <c r="A578" s="1"/>
      <c r="D578" s="5"/>
    </row>
    <row r="579" spans="1:4" x14ac:dyDescent="0.25">
      <c r="A579" s="1"/>
      <c r="D579" s="5"/>
    </row>
    <row r="580" spans="1:4" x14ac:dyDescent="0.25">
      <c r="A580" s="1"/>
      <c r="D580" s="5"/>
    </row>
    <row r="581" spans="1:4" x14ac:dyDescent="0.25">
      <c r="A581" s="1"/>
      <c r="D581" s="5"/>
    </row>
    <row r="582" spans="1:4" x14ac:dyDescent="0.25">
      <c r="A582" s="1"/>
      <c r="D582" s="5"/>
    </row>
    <row r="583" spans="1:4" x14ac:dyDescent="0.25">
      <c r="A583" s="1"/>
      <c r="D583" s="5"/>
    </row>
    <row r="584" spans="1:4" x14ac:dyDescent="0.25">
      <c r="A584" s="1"/>
      <c r="D584" s="5"/>
    </row>
    <row r="585" spans="1:4" x14ac:dyDescent="0.25">
      <c r="A585" s="1"/>
      <c r="D585" s="5"/>
    </row>
    <row r="586" spans="1:4" x14ac:dyDescent="0.25">
      <c r="A586" s="1"/>
      <c r="D586" s="5"/>
    </row>
    <row r="587" spans="1:4" x14ac:dyDescent="0.25">
      <c r="A587" s="1"/>
      <c r="D587" s="5"/>
    </row>
    <row r="588" spans="1:4" x14ac:dyDescent="0.25">
      <c r="A588" s="1"/>
      <c r="D588" s="5"/>
    </row>
    <row r="589" spans="1:4" x14ac:dyDescent="0.25">
      <c r="A589" s="1"/>
      <c r="D589" s="5"/>
    </row>
    <row r="590" spans="1:4" x14ac:dyDescent="0.25">
      <c r="A590" s="1"/>
      <c r="D590" s="5"/>
    </row>
    <row r="591" spans="1:4" x14ac:dyDescent="0.25">
      <c r="A591" s="1"/>
      <c r="D591" s="5"/>
    </row>
    <row r="592" spans="1:4" x14ac:dyDescent="0.25">
      <c r="A592" s="1"/>
      <c r="D592" s="5"/>
    </row>
    <row r="593" spans="1:4" x14ac:dyDescent="0.25">
      <c r="A593" s="1"/>
      <c r="D593" s="5"/>
    </row>
    <row r="594" spans="1:4" x14ac:dyDescent="0.25">
      <c r="A594" s="1"/>
      <c r="D594" s="5"/>
    </row>
    <row r="595" spans="1:4" x14ac:dyDescent="0.25">
      <c r="A595" s="1"/>
      <c r="D595" s="5"/>
    </row>
    <row r="596" spans="1:4" x14ac:dyDescent="0.25">
      <c r="A596" s="1"/>
      <c r="D596" s="5"/>
    </row>
    <row r="597" spans="1:4" x14ac:dyDescent="0.25">
      <c r="A597" s="1"/>
      <c r="D597" s="5"/>
    </row>
    <row r="598" spans="1:4" x14ac:dyDescent="0.25">
      <c r="A598" s="1"/>
      <c r="D598" s="5"/>
    </row>
    <row r="599" spans="1:4" x14ac:dyDescent="0.25">
      <c r="A599" s="1"/>
      <c r="D599" s="5"/>
    </row>
    <row r="600" spans="1:4" x14ac:dyDescent="0.25">
      <c r="A600" s="1"/>
      <c r="D600" s="5"/>
    </row>
    <row r="601" spans="1:4" x14ac:dyDescent="0.25">
      <c r="A601" s="1"/>
      <c r="D601" s="5"/>
    </row>
    <row r="602" spans="1:4" x14ac:dyDescent="0.25">
      <c r="A602" s="1"/>
      <c r="D602" s="5"/>
    </row>
    <row r="603" spans="1:4" x14ac:dyDescent="0.25">
      <c r="A603" s="1"/>
      <c r="D603" s="5"/>
    </row>
    <row r="604" spans="1:4" x14ac:dyDescent="0.25">
      <c r="A604" s="1"/>
      <c r="D604" s="5"/>
    </row>
    <row r="605" spans="1:4" x14ac:dyDescent="0.25">
      <c r="A605" s="1"/>
      <c r="D605" s="5"/>
    </row>
    <row r="606" spans="1:4" x14ac:dyDescent="0.25">
      <c r="A606" s="1"/>
      <c r="D606" s="5"/>
    </row>
    <row r="607" spans="1:4" x14ac:dyDescent="0.25">
      <c r="A607" s="1"/>
      <c r="D607" s="5"/>
    </row>
    <row r="608" spans="1:4" x14ac:dyDescent="0.25">
      <c r="A608" s="1"/>
      <c r="D608" s="5"/>
    </row>
    <row r="609" spans="1:4" x14ac:dyDescent="0.25">
      <c r="A609" s="1"/>
      <c r="D609" s="5"/>
    </row>
    <row r="610" spans="1:4" x14ac:dyDescent="0.25">
      <c r="A610" s="1"/>
      <c r="D610" s="5"/>
    </row>
    <row r="611" spans="1:4" x14ac:dyDescent="0.25">
      <c r="A611" s="1"/>
      <c r="D611" s="5"/>
    </row>
    <row r="612" spans="1:4" x14ac:dyDescent="0.25">
      <c r="A612" s="1"/>
      <c r="D612" s="5"/>
    </row>
    <row r="613" spans="1:4" x14ac:dyDescent="0.25">
      <c r="A613" s="1"/>
      <c r="D613" s="5"/>
    </row>
    <row r="614" spans="1:4" x14ac:dyDescent="0.25">
      <c r="A614" s="1"/>
      <c r="D614" s="5"/>
    </row>
    <row r="615" spans="1:4" x14ac:dyDescent="0.25">
      <c r="A615" s="1"/>
      <c r="D615" s="5"/>
    </row>
    <row r="616" spans="1:4" x14ac:dyDescent="0.25">
      <c r="A616" s="1"/>
      <c r="D616" s="5"/>
    </row>
    <row r="617" spans="1:4" x14ac:dyDescent="0.25">
      <c r="A617" s="1"/>
      <c r="D617" s="5"/>
    </row>
    <row r="618" spans="1:4" x14ac:dyDescent="0.25">
      <c r="A618" s="1"/>
      <c r="D618" s="5"/>
    </row>
    <row r="619" spans="1:4" x14ac:dyDescent="0.25">
      <c r="A619" s="1"/>
      <c r="D619" s="5"/>
    </row>
    <row r="620" spans="1:4" x14ac:dyDescent="0.25">
      <c r="A620" s="1"/>
      <c r="D620" s="5"/>
    </row>
    <row r="621" spans="1:4" x14ac:dyDescent="0.25">
      <c r="A621" s="1"/>
      <c r="D621" s="5"/>
    </row>
    <row r="622" spans="1:4" x14ac:dyDescent="0.25">
      <c r="A622" s="1"/>
      <c r="D622" s="5"/>
    </row>
    <row r="623" spans="1:4" x14ac:dyDescent="0.25">
      <c r="A623" s="1"/>
      <c r="D623" s="5"/>
    </row>
    <row r="624" spans="1:4" x14ac:dyDescent="0.25">
      <c r="A624" s="1"/>
      <c r="D624" s="5"/>
    </row>
    <row r="625" spans="1:4" x14ac:dyDescent="0.25">
      <c r="A625" s="1"/>
      <c r="D625" s="5"/>
    </row>
    <row r="626" spans="1:4" x14ac:dyDescent="0.25">
      <c r="A626" s="1"/>
      <c r="D626" s="5"/>
    </row>
    <row r="627" spans="1:4" x14ac:dyDescent="0.25">
      <c r="A627" s="1"/>
      <c r="D627" s="5"/>
    </row>
    <row r="628" spans="1:4" x14ac:dyDescent="0.25">
      <c r="A628" s="1"/>
      <c r="D628" s="5"/>
    </row>
    <row r="629" spans="1:4" x14ac:dyDescent="0.25">
      <c r="A629" s="1"/>
      <c r="D629" s="5"/>
    </row>
    <row r="630" spans="1:4" x14ac:dyDescent="0.25">
      <c r="A630" s="1"/>
      <c r="D630" s="5"/>
    </row>
    <row r="631" spans="1:4" x14ac:dyDescent="0.25">
      <c r="A631" s="1"/>
      <c r="D631" s="5"/>
    </row>
    <row r="632" spans="1:4" x14ac:dyDescent="0.25">
      <c r="A632" s="1"/>
      <c r="D632" s="5"/>
    </row>
    <row r="633" spans="1:4" x14ac:dyDescent="0.25">
      <c r="A633" s="1"/>
      <c r="D633" s="5"/>
    </row>
    <row r="634" spans="1:4" x14ac:dyDescent="0.25">
      <c r="A634" s="1"/>
      <c r="D634" s="5"/>
    </row>
    <row r="635" spans="1:4" x14ac:dyDescent="0.25">
      <c r="A635" s="1"/>
      <c r="D635" s="5"/>
    </row>
    <row r="636" spans="1:4" x14ac:dyDescent="0.25">
      <c r="A636" s="1"/>
      <c r="D636" s="5"/>
    </row>
    <row r="637" spans="1:4" x14ac:dyDescent="0.25">
      <c r="A637" s="1"/>
      <c r="D637" s="5"/>
    </row>
    <row r="638" spans="1:4" x14ac:dyDescent="0.25">
      <c r="A638" s="1"/>
      <c r="D638" s="5"/>
    </row>
    <row r="639" spans="1:4" x14ac:dyDescent="0.25">
      <c r="A639" s="1"/>
      <c r="D639" s="5"/>
    </row>
    <row r="640" spans="1:4" x14ac:dyDescent="0.25">
      <c r="A640" s="1"/>
      <c r="D640" s="5"/>
    </row>
    <row r="641" spans="1:4" x14ac:dyDescent="0.25">
      <c r="A641" s="1"/>
      <c r="D641" s="5"/>
    </row>
    <row r="642" spans="1:4" x14ac:dyDescent="0.25">
      <c r="A642" s="1"/>
      <c r="D642" s="5"/>
    </row>
    <row r="643" spans="1:4" x14ac:dyDescent="0.25">
      <c r="A643" s="1"/>
      <c r="D643" s="5"/>
    </row>
    <row r="644" spans="1:4" x14ac:dyDescent="0.25">
      <c r="A644" s="1"/>
      <c r="D644" s="5"/>
    </row>
    <row r="645" spans="1:4" x14ac:dyDescent="0.25">
      <c r="A645" s="1"/>
      <c r="D645" s="5"/>
    </row>
    <row r="646" spans="1:4" x14ac:dyDescent="0.25">
      <c r="A646" s="1"/>
      <c r="D646" s="5"/>
    </row>
    <row r="647" spans="1:4" x14ac:dyDescent="0.25">
      <c r="A647" s="1"/>
      <c r="D647" s="5"/>
    </row>
    <row r="648" spans="1:4" x14ac:dyDescent="0.25">
      <c r="A648" s="1"/>
      <c r="D648" s="5"/>
    </row>
    <row r="649" spans="1:4" x14ac:dyDescent="0.25">
      <c r="A649" s="1"/>
      <c r="D649" s="5"/>
    </row>
    <row r="650" spans="1:4" x14ac:dyDescent="0.25">
      <c r="A650" s="1"/>
      <c r="D650" s="5"/>
    </row>
    <row r="651" spans="1:4" x14ac:dyDescent="0.25">
      <c r="A651" s="1"/>
      <c r="D651" s="5"/>
    </row>
    <row r="652" spans="1:4" x14ac:dyDescent="0.25">
      <c r="A652" s="1"/>
      <c r="D652" s="5"/>
    </row>
    <row r="653" spans="1:4" x14ac:dyDescent="0.25">
      <c r="A653" s="1"/>
      <c r="D653" s="5"/>
    </row>
    <row r="654" spans="1:4" x14ac:dyDescent="0.25">
      <c r="A654" s="1"/>
      <c r="D654" s="5"/>
    </row>
    <row r="655" spans="1:4" x14ac:dyDescent="0.25">
      <c r="A655" s="1"/>
      <c r="D655" s="5"/>
    </row>
    <row r="656" spans="1:4" x14ac:dyDescent="0.25">
      <c r="A656" s="1"/>
      <c r="D656" s="5"/>
    </row>
    <row r="657" spans="1:4" x14ac:dyDescent="0.25">
      <c r="A657" s="1"/>
      <c r="D657" s="5"/>
    </row>
    <row r="658" spans="1:4" x14ac:dyDescent="0.25">
      <c r="A658" s="1"/>
      <c r="D658" s="5"/>
    </row>
    <row r="659" spans="1:4" x14ac:dyDescent="0.25">
      <c r="A659" s="1"/>
      <c r="D659" s="5"/>
    </row>
    <row r="660" spans="1:4" x14ac:dyDescent="0.25">
      <c r="A660" s="1"/>
      <c r="D660" s="5"/>
    </row>
    <row r="661" spans="1:4" x14ac:dyDescent="0.25">
      <c r="A661" s="1"/>
      <c r="D661" s="5"/>
    </row>
    <row r="662" spans="1:4" x14ac:dyDescent="0.25">
      <c r="A662" s="1"/>
      <c r="D662" s="5"/>
    </row>
    <row r="663" spans="1:4" x14ac:dyDescent="0.25">
      <c r="A663" s="1"/>
      <c r="D663" s="5"/>
    </row>
    <row r="664" spans="1:4" x14ac:dyDescent="0.25">
      <c r="A664" s="1"/>
      <c r="D664" s="5"/>
    </row>
    <row r="665" spans="1:4" x14ac:dyDescent="0.25">
      <c r="A665" s="1"/>
      <c r="D665" s="5"/>
    </row>
    <row r="666" spans="1:4" x14ac:dyDescent="0.25">
      <c r="A666" s="1"/>
      <c r="D666" s="5"/>
    </row>
    <row r="667" spans="1:4" x14ac:dyDescent="0.25">
      <c r="A667" s="1"/>
      <c r="D667" s="5"/>
    </row>
    <row r="668" spans="1:4" x14ac:dyDescent="0.25">
      <c r="A668" s="1"/>
      <c r="D668" s="5"/>
    </row>
    <row r="669" spans="1:4" x14ac:dyDescent="0.25">
      <c r="A669" s="1"/>
      <c r="D669" s="5"/>
    </row>
    <row r="670" spans="1:4" x14ac:dyDescent="0.25">
      <c r="A670" s="1"/>
      <c r="D670" s="5"/>
    </row>
    <row r="671" spans="1:4" x14ac:dyDescent="0.25">
      <c r="A671" s="1"/>
      <c r="D671" s="5"/>
    </row>
    <row r="672" spans="1:4" x14ac:dyDescent="0.25">
      <c r="A672" s="1"/>
      <c r="D672" s="5"/>
    </row>
    <row r="673" spans="1:4" x14ac:dyDescent="0.25">
      <c r="A673" s="1"/>
      <c r="D673" s="5"/>
    </row>
    <row r="674" spans="1:4" x14ac:dyDescent="0.25">
      <c r="A674" s="1"/>
      <c r="D674" s="5"/>
    </row>
    <row r="675" spans="1:4" x14ac:dyDescent="0.25">
      <c r="A675" s="1"/>
      <c r="D675" s="5"/>
    </row>
    <row r="676" spans="1:4" x14ac:dyDescent="0.25">
      <c r="A676" s="1"/>
      <c r="D676" s="5"/>
    </row>
    <row r="677" spans="1:4" x14ac:dyDescent="0.25">
      <c r="A677" s="1"/>
      <c r="D677" s="5"/>
    </row>
    <row r="678" spans="1:4" x14ac:dyDescent="0.25">
      <c r="A678" s="1"/>
      <c r="D678" s="5"/>
    </row>
    <row r="679" spans="1:4" x14ac:dyDescent="0.25">
      <c r="A679" s="1"/>
      <c r="D679" s="5"/>
    </row>
    <row r="680" spans="1:4" x14ac:dyDescent="0.25">
      <c r="A680" s="1"/>
      <c r="D680" s="5"/>
    </row>
    <row r="681" spans="1:4" x14ac:dyDescent="0.25">
      <c r="A681" s="1"/>
      <c r="D681" s="5"/>
    </row>
    <row r="682" spans="1:4" x14ac:dyDescent="0.25">
      <c r="A682" s="1"/>
      <c r="D682" s="5"/>
    </row>
    <row r="683" spans="1:4" x14ac:dyDescent="0.25">
      <c r="A683" s="1"/>
      <c r="D683" s="5"/>
    </row>
    <row r="684" spans="1:4" x14ac:dyDescent="0.25">
      <c r="A684" s="1"/>
      <c r="D684" s="5"/>
    </row>
    <row r="685" spans="1:4" x14ac:dyDescent="0.25">
      <c r="A685" s="1"/>
      <c r="D685" s="5"/>
    </row>
    <row r="686" spans="1:4" x14ac:dyDescent="0.25">
      <c r="A686" s="1"/>
      <c r="D686" s="5"/>
    </row>
    <row r="687" spans="1:4" x14ac:dyDescent="0.25">
      <c r="A687" s="1"/>
      <c r="D687" s="5"/>
    </row>
    <row r="688" spans="1:4" x14ac:dyDescent="0.25">
      <c r="A688" s="1"/>
      <c r="D688" s="5"/>
    </row>
    <row r="689" spans="1:4" x14ac:dyDescent="0.25">
      <c r="A689" s="1"/>
      <c r="D689" s="5"/>
    </row>
    <row r="690" spans="1:4" x14ac:dyDescent="0.25">
      <c r="A690" s="1"/>
      <c r="D690" s="5"/>
    </row>
    <row r="691" spans="1:4" x14ac:dyDescent="0.25">
      <c r="A691" s="1"/>
      <c r="D691" s="5"/>
    </row>
    <row r="692" spans="1:4" x14ac:dyDescent="0.25">
      <c r="A692" s="1"/>
      <c r="D692" s="5"/>
    </row>
    <row r="693" spans="1:4" x14ac:dyDescent="0.25">
      <c r="A693" s="1"/>
      <c r="D693" s="5"/>
    </row>
    <row r="694" spans="1:4" x14ac:dyDescent="0.25">
      <c r="A694" s="1"/>
      <c r="D694" s="5"/>
    </row>
    <row r="695" spans="1:4" x14ac:dyDescent="0.25">
      <c r="A695" s="1"/>
      <c r="D695" s="5"/>
    </row>
    <row r="696" spans="1:4" x14ac:dyDescent="0.25">
      <c r="A696" s="1"/>
      <c r="D696" s="5"/>
    </row>
    <row r="697" spans="1:4" x14ac:dyDescent="0.25">
      <c r="A697" s="1"/>
      <c r="D697" s="5"/>
    </row>
    <row r="698" spans="1:4" x14ac:dyDescent="0.25">
      <c r="A698" s="1"/>
      <c r="D698" s="5"/>
    </row>
    <row r="699" spans="1:4" x14ac:dyDescent="0.25">
      <c r="A699" s="1"/>
      <c r="D699" s="5"/>
    </row>
    <row r="700" spans="1:4" x14ac:dyDescent="0.25">
      <c r="A700" s="1"/>
      <c r="D700" s="5"/>
    </row>
    <row r="701" spans="1:4" x14ac:dyDescent="0.25">
      <c r="A701" s="1"/>
      <c r="D701" s="5"/>
    </row>
    <row r="702" spans="1:4" x14ac:dyDescent="0.25">
      <c r="A702" s="1"/>
      <c r="D702" s="5"/>
    </row>
    <row r="703" spans="1:4" x14ac:dyDescent="0.25">
      <c r="A703" s="1"/>
      <c r="D703" s="5"/>
    </row>
    <row r="704" spans="1:4" x14ac:dyDescent="0.25">
      <c r="A704" s="1"/>
      <c r="D704" s="5"/>
    </row>
    <row r="705" spans="1:4" x14ac:dyDescent="0.25">
      <c r="A705" s="1"/>
      <c r="D705" s="5"/>
    </row>
    <row r="706" spans="1:4" x14ac:dyDescent="0.25">
      <c r="A706" s="1"/>
      <c r="D706" s="5"/>
    </row>
    <row r="707" spans="1:4" x14ac:dyDescent="0.25">
      <c r="A707" s="1"/>
      <c r="D707" s="5"/>
    </row>
    <row r="708" spans="1:4" x14ac:dyDescent="0.25">
      <c r="A708" s="1"/>
      <c r="D708" s="5"/>
    </row>
    <row r="709" spans="1:4" x14ac:dyDescent="0.25">
      <c r="A709" s="1"/>
      <c r="D709" s="5"/>
    </row>
    <row r="710" spans="1:4" x14ac:dyDescent="0.25">
      <c r="A710" s="1"/>
      <c r="D710" s="5"/>
    </row>
    <row r="711" spans="1:4" x14ac:dyDescent="0.25">
      <c r="A711" s="1"/>
      <c r="D711" s="5"/>
    </row>
    <row r="712" spans="1:4" x14ac:dyDescent="0.25">
      <c r="A712" s="1"/>
      <c r="D712" s="5"/>
    </row>
    <row r="713" spans="1:4" x14ac:dyDescent="0.25">
      <c r="A713" s="1"/>
      <c r="D713" s="5"/>
    </row>
    <row r="714" spans="1:4" x14ac:dyDescent="0.25">
      <c r="A714" s="1"/>
      <c r="D714" s="5"/>
    </row>
    <row r="715" spans="1:4" x14ac:dyDescent="0.25">
      <c r="A715" s="1"/>
      <c r="D715" s="5"/>
    </row>
    <row r="716" spans="1:4" x14ac:dyDescent="0.25">
      <c r="A716" s="1"/>
      <c r="D716" s="5"/>
    </row>
    <row r="717" spans="1:4" x14ac:dyDescent="0.25">
      <c r="A717" s="1"/>
      <c r="D717" s="5"/>
    </row>
    <row r="718" spans="1:4" x14ac:dyDescent="0.25">
      <c r="A718" s="1"/>
      <c r="D718" s="5"/>
    </row>
    <row r="719" spans="1:4" x14ac:dyDescent="0.25">
      <c r="A719" s="1"/>
      <c r="D719" s="5"/>
    </row>
    <row r="720" spans="1:4" x14ac:dyDescent="0.25">
      <c r="A720" s="1"/>
      <c r="D720" s="5"/>
    </row>
    <row r="721" spans="1:4" x14ac:dyDescent="0.25">
      <c r="A721" s="1"/>
      <c r="D721" s="5"/>
    </row>
    <row r="722" spans="1:4" x14ac:dyDescent="0.25">
      <c r="A722" s="1"/>
      <c r="D722" s="5"/>
    </row>
    <row r="723" spans="1:4" x14ac:dyDescent="0.25">
      <c r="A723" s="1"/>
      <c r="D723" s="5"/>
    </row>
    <row r="724" spans="1:4" x14ac:dyDescent="0.25">
      <c r="A724" s="1"/>
      <c r="D724" s="5"/>
    </row>
    <row r="725" spans="1:4" x14ac:dyDescent="0.25">
      <c r="A725" s="1"/>
      <c r="D725" s="5"/>
    </row>
    <row r="726" spans="1:4" x14ac:dyDescent="0.25">
      <c r="A726" s="1"/>
      <c r="D726" s="5"/>
    </row>
    <row r="727" spans="1:4" x14ac:dyDescent="0.25">
      <c r="A727" s="1"/>
      <c r="D727" s="5"/>
    </row>
    <row r="728" spans="1:4" x14ac:dyDescent="0.25">
      <c r="A728" s="1"/>
      <c r="D728" s="5"/>
    </row>
    <row r="729" spans="1:4" x14ac:dyDescent="0.25">
      <c r="A729" s="1"/>
      <c r="D729" s="5"/>
    </row>
    <row r="730" spans="1:4" x14ac:dyDescent="0.25">
      <c r="A730" s="1"/>
      <c r="D730" s="5"/>
    </row>
    <row r="731" spans="1:4" x14ac:dyDescent="0.25">
      <c r="A731" s="1"/>
      <c r="D731" s="5"/>
    </row>
    <row r="732" spans="1:4" x14ac:dyDescent="0.25">
      <c r="A732" s="1"/>
      <c r="D732" s="5"/>
    </row>
    <row r="733" spans="1:4" x14ac:dyDescent="0.25">
      <c r="A733" s="1"/>
      <c r="D733" s="5"/>
    </row>
    <row r="734" spans="1:4" x14ac:dyDescent="0.25">
      <c r="A734" s="1"/>
      <c r="D734" s="5"/>
    </row>
    <row r="735" spans="1:4" x14ac:dyDescent="0.25">
      <c r="A735" s="1"/>
      <c r="D735" s="5"/>
    </row>
    <row r="736" spans="1:4" x14ac:dyDescent="0.25">
      <c r="A736" s="1"/>
      <c r="D736" s="5"/>
    </row>
    <row r="737" spans="1:4" x14ac:dyDescent="0.25">
      <c r="A737" s="1"/>
      <c r="D737" s="5"/>
    </row>
    <row r="738" spans="1:4" x14ac:dyDescent="0.25">
      <c r="A738" s="1"/>
      <c r="D738" s="5"/>
    </row>
    <row r="739" spans="1:4" x14ac:dyDescent="0.25">
      <c r="A739" s="1"/>
      <c r="D739" s="5"/>
    </row>
    <row r="740" spans="1:4" x14ac:dyDescent="0.25">
      <c r="A740" s="1"/>
      <c r="D740" s="5"/>
    </row>
    <row r="741" spans="1:4" x14ac:dyDescent="0.25">
      <c r="A741" s="1"/>
      <c r="D741" s="5"/>
    </row>
    <row r="742" spans="1:4" x14ac:dyDescent="0.25">
      <c r="A742" s="1"/>
      <c r="D742" s="5"/>
    </row>
    <row r="743" spans="1:4" x14ac:dyDescent="0.25">
      <c r="A743" s="1"/>
      <c r="D743" s="5"/>
    </row>
    <row r="744" spans="1:4" x14ac:dyDescent="0.25">
      <c r="A744" s="1"/>
      <c r="D744" s="5"/>
    </row>
    <row r="745" spans="1:4" x14ac:dyDescent="0.25">
      <c r="A745" s="1"/>
      <c r="D745" s="5"/>
    </row>
    <row r="746" spans="1:4" x14ac:dyDescent="0.25">
      <c r="A746" s="1"/>
      <c r="D746" s="5"/>
    </row>
    <row r="747" spans="1:4" x14ac:dyDescent="0.25">
      <c r="A747" s="1"/>
      <c r="D747" s="5"/>
    </row>
    <row r="748" spans="1:4" x14ac:dyDescent="0.25">
      <c r="A748" s="1"/>
      <c r="D748" s="5"/>
    </row>
    <row r="749" spans="1:4" x14ac:dyDescent="0.25">
      <c r="A749" s="1"/>
      <c r="D749" s="5"/>
    </row>
    <row r="750" spans="1:4" x14ac:dyDescent="0.25">
      <c r="A750" s="1"/>
      <c r="D750" s="5"/>
    </row>
    <row r="751" spans="1:4" x14ac:dyDescent="0.25">
      <c r="A751" s="1"/>
      <c r="D751" s="5"/>
    </row>
    <row r="752" spans="1:4" x14ac:dyDescent="0.25">
      <c r="A752" s="1"/>
      <c r="D752" s="5"/>
    </row>
    <row r="753" spans="1:4" x14ac:dyDescent="0.25">
      <c r="A753" s="1"/>
      <c r="D753" s="5"/>
    </row>
    <row r="754" spans="1:4" x14ac:dyDescent="0.25">
      <c r="A754" s="1"/>
      <c r="D754" s="5"/>
    </row>
    <row r="755" spans="1:4" x14ac:dyDescent="0.25">
      <c r="A755" s="1"/>
      <c r="D755" s="5"/>
    </row>
    <row r="756" spans="1:4" x14ac:dyDescent="0.25">
      <c r="A756" s="1"/>
      <c r="D756" s="5"/>
    </row>
    <row r="757" spans="1:4" x14ac:dyDescent="0.25">
      <c r="A757" s="1"/>
      <c r="D757" s="5"/>
    </row>
    <row r="758" spans="1:4" x14ac:dyDescent="0.25">
      <c r="A758" s="1"/>
      <c r="D758" s="5"/>
    </row>
    <row r="759" spans="1:4" x14ac:dyDescent="0.25">
      <c r="A759" s="1"/>
      <c r="D759" s="5"/>
    </row>
    <row r="760" spans="1:4" x14ac:dyDescent="0.25">
      <c r="A760" s="1"/>
      <c r="D760" s="5"/>
    </row>
    <row r="761" spans="1:4" x14ac:dyDescent="0.25">
      <c r="A761" s="1"/>
      <c r="D761" s="5"/>
    </row>
    <row r="762" spans="1:4" x14ac:dyDescent="0.25">
      <c r="A762" s="1"/>
      <c r="D762" s="5"/>
    </row>
    <row r="763" spans="1:4" x14ac:dyDescent="0.25">
      <c r="A763" s="1"/>
      <c r="D763" s="5"/>
    </row>
    <row r="764" spans="1:4" x14ac:dyDescent="0.25">
      <c r="A764" s="1"/>
      <c r="D764" s="5"/>
    </row>
    <row r="765" spans="1:4" x14ac:dyDescent="0.25">
      <c r="A765" s="1"/>
      <c r="D765" s="5"/>
    </row>
    <row r="766" spans="1:4" x14ac:dyDescent="0.25">
      <c r="A766" s="1"/>
      <c r="D766" s="5"/>
    </row>
    <row r="767" spans="1:4" x14ac:dyDescent="0.25">
      <c r="A767" s="1"/>
      <c r="D767" s="5"/>
    </row>
    <row r="768" spans="1:4" x14ac:dyDescent="0.25">
      <c r="A768" s="1"/>
      <c r="D768" s="5"/>
    </row>
    <row r="769" spans="1:4" x14ac:dyDescent="0.25">
      <c r="A769" s="1"/>
      <c r="D769" s="5"/>
    </row>
    <row r="770" spans="1:4" x14ac:dyDescent="0.25">
      <c r="A770" s="1"/>
      <c r="D770" s="5"/>
    </row>
    <row r="771" spans="1:4" x14ac:dyDescent="0.25">
      <c r="A771" s="1"/>
      <c r="D771" s="5"/>
    </row>
    <row r="772" spans="1:4" x14ac:dyDescent="0.25">
      <c r="A772" s="1"/>
      <c r="D772" s="5"/>
    </row>
    <row r="773" spans="1:4" x14ac:dyDescent="0.25">
      <c r="A773" s="1"/>
      <c r="D773" s="5"/>
    </row>
    <row r="774" spans="1:4" x14ac:dyDescent="0.25">
      <c r="A774" s="1"/>
      <c r="D774" s="5"/>
    </row>
    <row r="775" spans="1:4" x14ac:dyDescent="0.25">
      <c r="A775" s="1"/>
      <c r="D775" s="5"/>
    </row>
    <row r="776" spans="1:4" x14ac:dyDescent="0.25">
      <c r="A776" s="1"/>
      <c r="D776" s="5"/>
    </row>
    <row r="777" spans="1:4" x14ac:dyDescent="0.25">
      <c r="A777" s="1"/>
      <c r="D777" s="5"/>
    </row>
    <row r="778" spans="1:4" x14ac:dyDescent="0.25">
      <c r="A778" s="1"/>
      <c r="D778" s="5"/>
    </row>
    <row r="779" spans="1:4" x14ac:dyDescent="0.25">
      <c r="A779" s="1"/>
      <c r="D779" s="5"/>
    </row>
    <row r="780" spans="1:4" x14ac:dyDescent="0.25">
      <c r="A780" s="1"/>
      <c r="D780" s="5"/>
    </row>
    <row r="781" spans="1:4" x14ac:dyDescent="0.25">
      <c r="A781" s="1"/>
      <c r="D781" s="5"/>
    </row>
    <row r="782" spans="1:4" x14ac:dyDescent="0.25">
      <c r="A782" s="1"/>
      <c r="D782" s="5"/>
    </row>
    <row r="783" spans="1:4" x14ac:dyDescent="0.25">
      <c r="A783" s="1"/>
      <c r="D783" s="5"/>
    </row>
    <row r="784" spans="1:4" x14ac:dyDescent="0.25">
      <c r="A784" s="1"/>
      <c r="D784" s="5"/>
    </row>
    <row r="785" spans="1:4" x14ac:dyDescent="0.25">
      <c r="A785" s="1"/>
      <c r="D785" s="5"/>
    </row>
    <row r="786" spans="1:4" x14ac:dyDescent="0.25">
      <c r="A786" s="1"/>
      <c r="D786" s="5"/>
    </row>
    <row r="787" spans="1:4" x14ac:dyDescent="0.25">
      <c r="A787" s="1"/>
      <c r="D787" s="5"/>
    </row>
    <row r="788" spans="1:4" x14ac:dyDescent="0.25">
      <c r="A788" s="1"/>
      <c r="D788" s="5"/>
    </row>
    <row r="789" spans="1:4" x14ac:dyDescent="0.25">
      <c r="A789" s="1"/>
      <c r="D789" s="5"/>
    </row>
    <row r="790" spans="1:4" x14ac:dyDescent="0.25">
      <c r="A790" s="1"/>
      <c r="D790" s="5"/>
    </row>
    <row r="791" spans="1:4" x14ac:dyDescent="0.25">
      <c r="A791" s="1"/>
      <c r="D791" s="5"/>
    </row>
    <row r="792" spans="1:4" x14ac:dyDescent="0.25">
      <c r="A792" s="1"/>
      <c r="D792" s="5"/>
    </row>
    <row r="793" spans="1:4" x14ac:dyDescent="0.25">
      <c r="A793" s="1"/>
      <c r="D793" s="5"/>
    </row>
    <row r="794" spans="1:4" x14ac:dyDescent="0.25">
      <c r="A794" s="1"/>
      <c r="D794" s="5"/>
    </row>
    <row r="795" spans="1:4" x14ac:dyDescent="0.25">
      <c r="A795" s="1"/>
      <c r="D795" s="5"/>
    </row>
    <row r="796" spans="1:4" x14ac:dyDescent="0.25">
      <c r="A796" s="1"/>
      <c r="D796" s="5"/>
    </row>
    <row r="797" spans="1:4" x14ac:dyDescent="0.25">
      <c r="A797" s="1"/>
      <c r="D797" s="5"/>
    </row>
    <row r="798" spans="1:4" x14ac:dyDescent="0.25">
      <c r="A798" s="1"/>
      <c r="D798" s="5"/>
    </row>
    <row r="799" spans="1:4" x14ac:dyDescent="0.25">
      <c r="A799" s="1"/>
      <c r="D799" s="5"/>
    </row>
    <row r="800" spans="1:4" x14ac:dyDescent="0.25">
      <c r="A800" s="1"/>
      <c r="D800" s="5"/>
    </row>
    <row r="801" spans="1:4" x14ac:dyDescent="0.25">
      <c r="A801" s="1"/>
      <c r="D801" s="5"/>
    </row>
    <row r="802" spans="1:4" x14ac:dyDescent="0.25">
      <c r="A802" s="1"/>
      <c r="D802" s="5"/>
    </row>
    <row r="803" spans="1:4" x14ac:dyDescent="0.25">
      <c r="A803" s="1"/>
      <c r="D803" s="5"/>
    </row>
    <row r="804" spans="1:4" x14ac:dyDescent="0.25">
      <c r="A804" s="1"/>
      <c r="D804" s="5"/>
    </row>
    <row r="805" spans="1:4" x14ac:dyDescent="0.25">
      <c r="A805" s="1"/>
      <c r="D805" s="5"/>
    </row>
    <row r="806" spans="1:4" x14ac:dyDescent="0.25">
      <c r="A806" s="1"/>
      <c r="D806" s="5"/>
    </row>
    <row r="807" spans="1:4" x14ac:dyDescent="0.25">
      <c r="A807" s="1"/>
      <c r="D807" s="5"/>
    </row>
    <row r="808" spans="1:4" x14ac:dyDescent="0.25">
      <c r="A808" s="1"/>
      <c r="D808" s="5"/>
    </row>
    <row r="809" spans="1:4" x14ac:dyDescent="0.25">
      <c r="A809" s="1"/>
      <c r="D809" s="5"/>
    </row>
    <row r="810" spans="1:4" x14ac:dyDescent="0.25">
      <c r="A810" s="1"/>
      <c r="D810" s="5"/>
    </row>
    <row r="811" spans="1:4" x14ac:dyDescent="0.25">
      <c r="A811" s="1"/>
      <c r="D811" s="5"/>
    </row>
    <row r="812" spans="1:4" x14ac:dyDescent="0.25">
      <c r="A812" s="1"/>
      <c r="D812" s="5"/>
    </row>
    <row r="813" spans="1:4" x14ac:dyDescent="0.25">
      <c r="A813" s="1"/>
      <c r="D813" s="5"/>
    </row>
    <row r="814" spans="1:4" x14ac:dyDescent="0.25">
      <c r="A814" s="1"/>
      <c r="D814" s="5"/>
    </row>
    <row r="815" spans="1:4" x14ac:dyDescent="0.25">
      <c r="A815" s="1"/>
      <c r="D815" s="5"/>
    </row>
    <row r="816" spans="1:4" x14ac:dyDescent="0.25">
      <c r="A816" s="1"/>
      <c r="D816" s="5"/>
    </row>
    <row r="817" spans="1:4" x14ac:dyDescent="0.25">
      <c r="A817" s="1"/>
      <c r="D817" s="5"/>
    </row>
    <row r="818" spans="1:4" x14ac:dyDescent="0.25">
      <c r="A818" s="1"/>
      <c r="D818" s="5"/>
    </row>
    <row r="819" spans="1:4" x14ac:dyDescent="0.25">
      <c r="A819" s="1"/>
      <c r="D819" s="5"/>
    </row>
    <row r="820" spans="1:4" x14ac:dyDescent="0.25">
      <c r="A820" s="1"/>
      <c r="D820" s="5"/>
    </row>
    <row r="821" spans="1:4" x14ac:dyDescent="0.25">
      <c r="A821" s="1"/>
      <c r="D821" s="5"/>
    </row>
    <row r="822" spans="1:4" x14ac:dyDescent="0.25">
      <c r="A822" s="1"/>
      <c r="D822" s="5"/>
    </row>
    <row r="823" spans="1:4" ht="15.75" thickBot="1" x14ac:dyDescent="0.3">
      <c r="A823" s="2"/>
      <c r="B823" s="3"/>
      <c r="C823" s="10"/>
      <c r="D823" s="6"/>
    </row>
  </sheetData>
  <mergeCells count="2">
    <mergeCell ref="A2:D2"/>
    <mergeCell ref="A1:B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9AF1-3D8F-4DBA-A3CD-69C8E0A023B4}">
  <dimension ref="A1:D842"/>
  <sheetViews>
    <sheetView topLeftCell="A8" workbookViewId="0">
      <selection activeCell="B31" sqref="B31"/>
    </sheetView>
  </sheetViews>
  <sheetFormatPr baseColWidth="10" defaultRowHeight="15" x14ac:dyDescent="0.25"/>
  <cols>
    <col min="1" max="1" width="37.7109375" customWidth="1"/>
    <col min="2" max="2" width="61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3695</v>
      </c>
      <c r="B1" s="36"/>
      <c r="C1" s="8"/>
      <c r="D1" s="4"/>
    </row>
    <row r="2" spans="1:4" ht="31.15" customHeight="1" thickBot="1" x14ac:dyDescent="0.3">
      <c r="A2" s="33" t="s">
        <v>3495</v>
      </c>
      <c r="B2" s="34"/>
      <c r="C2" s="34"/>
      <c r="D2" s="35"/>
    </row>
    <row r="3" spans="1:4" ht="21" customHeight="1" thickBot="1" x14ac:dyDescent="0.3">
      <c r="A3" s="11" t="s">
        <v>9</v>
      </c>
      <c r="B3" s="12" t="s">
        <v>2</v>
      </c>
      <c r="C3" s="13" t="s">
        <v>3</v>
      </c>
      <c r="D3" s="14" t="s">
        <v>4</v>
      </c>
    </row>
    <row r="4" spans="1:4" x14ac:dyDescent="0.25">
      <c r="A4" s="1" t="s">
        <v>2422</v>
      </c>
      <c r="B4" t="s">
        <v>2767</v>
      </c>
      <c r="C4" s="9">
        <v>45658</v>
      </c>
      <c r="D4" s="5">
        <v>3522.47</v>
      </c>
    </row>
    <row r="5" spans="1:4" x14ac:dyDescent="0.25">
      <c r="A5" s="1" t="s">
        <v>6</v>
      </c>
      <c r="B5" t="s">
        <v>3506</v>
      </c>
      <c r="C5" s="9">
        <v>45663</v>
      </c>
      <c r="D5" s="5">
        <v>115832</v>
      </c>
    </row>
    <row r="6" spans="1:4" x14ac:dyDescent="0.25">
      <c r="A6" s="1" t="s">
        <v>2422</v>
      </c>
      <c r="B6" t="s">
        <v>2767</v>
      </c>
      <c r="C6" s="9">
        <v>45689</v>
      </c>
      <c r="D6" s="5">
        <v>3458.03</v>
      </c>
    </row>
    <row r="7" spans="1:4" x14ac:dyDescent="0.25">
      <c r="A7" s="1" t="s">
        <v>6</v>
      </c>
      <c r="B7" t="s">
        <v>3531</v>
      </c>
      <c r="C7" s="9">
        <v>45693</v>
      </c>
      <c r="D7" s="5">
        <v>388972</v>
      </c>
    </row>
    <row r="8" spans="1:4" x14ac:dyDescent="0.25">
      <c r="A8" s="1" t="s">
        <v>215</v>
      </c>
      <c r="B8" t="s">
        <v>218</v>
      </c>
      <c r="C8" s="9">
        <v>45703</v>
      </c>
      <c r="D8" s="5">
        <v>1319.46</v>
      </c>
    </row>
    <row r="9" spans="1:4" x14ac:dyDescent="0.25">
      <c r="A9" s="1" t="s">
        <v>3250</v>
      </c>
      <c r="B9" t="s">
        <v>3532</v>
      </c>
      <c r="C9" s="9">
        <v>45714</v>
      </c>
      <c r="D9" s="5">
        <v>7005.78</v>
      </c>
    </row>
    <row r="10" spans="1:4" x14ac:dyDescent="0.25">
      <c r="A10" s="1" t="s">
        <v>2422</v>
      </c>
      <c r="B10" t="s">
        <v>2767</v>
      </c>
      <c r="C10" s="9">
        <v>45717</v>
      </c>
      <c r="D10" s="5">
        <v>3246.59</v>
      </c>
    </row>
    <row r="11" spans="1:4" x14ac:dyDescent="0.25">
      <c r="A11" s="1" t="s">
        <v>2422</v>
      </c>
      <c r="B11" t="s">
        <v>2767</v>
      </c>
      <c r="C11" s="9">
        <v>45748</v>
      </c>
      <c r="D11" s="5">
        <v>3251.97</v>
      </c>
    </row>
    <row r="12" spans="1:4" x14ac:dyDescent="0.25">
      <c r="A12" s="1" t="s">
        <v>215</v>
      </c>
      <c r="B12" t="s">
        <v>218</v>
      </c>
      <c r="C12" s="9">
        <v>45755</v>
      </c>
      <c r="D12" s="5">
        <v>11897.79</v>
      </c>
    </row>
    <row r="13" spans="1:4" x14ac:dyDescent="0.25">
      <c r="A13" s="1" t="s">
        <v>2422</v>
      </c>
      <c r="B13" t="s">
        <v>2767</v>
      </c>
      <c r="C13" s="9">
        <v>45778</v>
      </c>
      <c r="D13" s="5">
        <v>2792.89</v>
      </c>
    </row>
    <row r="14" spans="1:4" x14ac:dyDescent="0.25">
      <c r="A14" s="1" t="s">
        <v>215</v>
      </c>
      <c r="B14" t="s">
        <v>218</v>
      </c>
      <c r="C14" s="9">
        <v>45778</v>
      </c>
      <c r="D14" s="5">
        <v>26438.38</v>
      </c>
    </row>
    <row r="15" spans="1:4" x14ac:dyDescent="0.25">
      <c r="A15" s="1" t="s">
        <v>3618</v>
      </c>
      <c r="B15" t="s">
        <v>3622</v>
      </c>
      <c r="C15" s="9">
        <v>45789</v>
      </c>
      <c r="D15" s="5">
        <v>1485.7</v>
      </c>
    </row>
    <row r="16" spans="1:4" x14ac:dyDescent="0.25">
      <c r="A16" s="1" t="s">
        <v>3619</v>
      </c>
      <c r="B16" t="s">
        <v>3623</v>
      </c>
      <c r="C16" s="9">
        <v>45799</v>
      </c>
      <c r="D16" s="5">
        <v>12705</v>
      </c>
    </row>
    <row r="17" spans="1:4" x14ac:dyDescent="0.25">
      <c r="A17" s="1" t="s">
        <v>241</v>
      </c>
      <c r="B17" t="s">
        <v>2767</v>
      </c>
      <c r="C17" s="9">
        <v>45812</v>
      </c>
      <c r="D17" s="5">
        <v>5724.54</v>
      </c>
    </row>
    <row r="18" spans="1:4" x14ac:dyDescent="0.25">
      <c r="A18" s="1" t="s">
        <v>3620</v>
      </c>
      <c r="B18" t="s">
        <v>3621</v>
      </c>
      <c r="C18" s="9">
        <v>45803</v>
      </c>
      <c r="D18" s="5">
        <v>1797.7</v>
      </c>
    </row>
    <row r="19" spans="1:4" x14ac:dyDescent="0.25">
      <c r="A19" s="1" t="s">
        <v>215</v>
      </c>
      <c r="B19" t="s">
        <v>218</v>
      </c>
      <c r="C19" s="9">
        <v>45804</v>
      </c>
      <c r="D19" s="5">
        <v>9754.19</v>
      </c>
    </row>
    <row r="20" spans="1:4" x14ac:dyDescent="0.25">
      <c r="A20" s="1" t="s">
        <v>2422</v>
      </c>
      <c r="B20" t="s">
        <v>2767</v>
      </c>
      <c r="C20" s="9">
        <v>45809</v>
      </c>
      <c r="D20" s="5">
        <v>2575.16</v>
      </c>
    </row>
    <row r="21" spans="1:4" x14ac:dyDescent="0.25">
      <c r="A21" s="1" t="s">
        <v>69</v>
      </c>
      <c r="B21" t="s">
        <v>3653</v>
      </c>
      <c r="C21" s="9">
        <v>45821</v>
      </c>
      <c r="D21" s="5">
        <v>400000</v>
      </c>
    </row>
    <row r="22" spans="1:4" x14ac:dyDescent="0.25">
      <c r="A22" s="1" t="s">
        <v>2422</v>
      </c>
      <c r="B22" t="s">
        <v>2767</v>
      </c>
      <c r="C22" s="9">
        <v>45839</v>
      </c>
      <c r="D22" s="5">
        <v>2514.92</v>
      </c>
    </row>
    <row r="23" spans="1:4" x14ac:dyDescent="0.25">
      <c r="A23" s="1" t="s">
        <v>241</v>
      </c>
      <c r="B23" t="s">
        <v>2767</v>
      </c>
      <c r="C23" s="9">
        <v>45842</v>
      </c>
      <c r="D23" s="5">
        <v>688.2</v>
      </c>
    </row>
    <row r="24" spans="1:4" x14ac:dyDescent="0.25">
      <c r="A24" s="1" t="s">
        <v>598</v>
      </c>
      <c r="B24" t="s">
        <v>3692</v>
      </c>
      <c r="C24" s="9">
        <v>45855</v>
      </c>
      <c r="D24" s="5">
        <v>3169.61</v>
      </c>
    </row>
    <row r="25" spans="1:4" x14ac:dyDescent="0.25">
      <c r="A25" s="1" t="s">
        <v>215</v>
      </c>
      <c r="B25" t="s">
        <v>218</v>
      </c>
      <c r="C25" s="9">
        <v>45857</v>
      </c>
      <c r="D25" s="5">
        <v>6330.57</v>
      </c>
    </row>
    <row r="26" spans="1:4" x14ac:dyDescent="0.25">
      <c r="A26" s="1" t="s">
        <v>3620</v>
      </c>
      <c r="B26" t="s">
        <v>3691</v>
      </c>
      <c r="C26" s="9">
        <v>45869</v>
      </c>
      <c r="D26" s="5">
        <v>2489.38</v>
      </c>
    </row>
    <row r="27" spans="1:4" x14ac:dyDescent="0.25">
      <c r="A27" s="1" t="s">
        <v>2422</v>
      </c>
      <c r="B27" t="s">
        <v>2767</v>
      </c>
      <c r="C27" s="9">
        <v>45870</v>
      </c>
      <c r="D27" s="5">
        <v>2359.5300000000002</v>
      </c>
    </row>
    <row r="28" spans="1:4" x14ac:dyDescent="0.25">
      <c r="A28" s="1" t="s">
        <v>241</v>
      </c>
      <c r="B28" t="s">
        <v>2767</v>
      </c>
      <c r="C28" s="9">
        <v>45873</v>
      </c>
      <c r="D28" s="5">
        <v>681.48</v>
      </c>
    </row>
    <row r="29" spans="1:4" x14ac:dyDescent="0.25">
      <c r="A29" s="1" t="s">
        <v>3696</v>
      </c>
      <c r="B29" t="s">
        <v>3697</v>
      </c>
      <c r="C29" s="9">
        <v>45876</v>
      </c>
      <c r="D29" s="5">
        <v>2028.52</v>
      </c>
    </row>
    <row r="30" spans="1:4" x14ac:dyDescent="0.25">
      <c r="A30" s="1" t="s">
        <v>3696</v>
      </c>
      <c r="B30" t="s">
        <v>3698</v>
      </c>
      <c r="C30" s="9">
        <v>45876</v>
      </c>
      <c r="D30" s="5">
        <v>8476.2999999999993</v>
      </c>
    </row>
    <row r="31" spans="1:4" x14ac:dyDescent="0.25">
      <c r="A31" s="1" t="s">
        <v>215</v>
      </c>
      <c r="B31" t="s">
        <v>218</v>
      </c>
      <c r="C31" s="9">
        <v>45888</v>
      </c>
      <c r="D31" s="5">
        <v>6267.26</v>
      </c>
    </row>
    <row r="32" spans="1:4" x14ac:dyDescent="0.25">
      <c r="A32" s="1" t="s">
        <v>215</v>
      </c>
      <c r="B32" t="s">
        <v>218</v>
      </c>
      <c r="C32" s="9">
        <v>45895</v>
      </c>
      <c r="D32" s="5">
        <v>2764.99</v>
      </c>
    </row>
    <row r="33" spans="1:4" x14ac:dyDescent="0.25">
      <c r="A33" s="1"/>
      <c r="C33" s="9"/>
      <c r="D33" s="5"/>
    </row>
    <row r="34" spans="1:4" x14ac:dyDescent="0.25">
      <c r="A34" s="1"/>
      <c r="C34" s="9"/>
      <c r="D34" s="5"/>
    </row>
    <row r="35" spans="1:4" x14ac:dyDescent="0.25">
      <c r="A35" s="1"/>
      <c r="C35" s="9"/>
      <c r="D35" s="5"/>
    </row>
    <row r="36" spans="1:4" x14ac:dyDescent="0.25">
      <c r="A36" s="1"/>
      <c r="C36" s="9"/>
      <c r="D36" s="5"/>
    </row>
    <row r="37" spans="1:4" x14ac:dyDescent="0.25">
      <c r="A37" s="1"/>
      <c r="C37" s="9"/>
      <c r="D37" s="5"/>
    </row>
    <row r="38" spans="1:4" x14ac:dyDescent="0.25">
      <c r="A38" s="1"/>
      <c r="C38" s="9"/>
      <c r="D38" s="5"/>
    </row>
    <row r="39" spans="1:4" x14ac:dyDescent="0.25">
      <c r="A39" s="1"/>
      <c r="C39" s="9"/>
      <c r="D39" s="5"/>
    </row>
    <row r="40" spans="1:4" x14ac:dyDescent="0.25">
      <c r="A40" s="1"/>
      <c r="C40" s="9"/>
      <c r="D40" s="5"/>
    </row>
    <row r="41" spans="1:4" x14ac:dyDescent="0.25">
      <c r="A41" s="1"/>
      <c r="C41" s="9"/>
      <c r="D41" s="5"/>
    </row>
    <row r="42" spans="1:4" x14ac:dyDescent="0.25">
      <c r="A42" s="1"/>
      <c r="C42" s="9"/>
      <c r="D42" s="5"/>
    </row>
    <row r="43" spans="1:4" x14ac:dyDescent="0.25">
      <c r="A43" s="1"/>
      <c r="C43" s="9"/>
      <c r="D43" s="5"/>
    </row>
    <row r="44" spans="1:4" x14ac:dyDescent="0.25">
      <c r="A44" s="1"/>
      <c r="C44" s="9"/>
      <c r="D44" s="5"/>
    </row>
    <row r="45" spans="1:4" x14ac:dyDescent="0.25">
      <c r="A45" s="1"/>
      <c r="C45" s="9"/>
      <c r="D45" s="5"/>
    </row>
    <row r="46" spans="1:4" x14ac:dyDescent="0.25">
      <c r="A46" s="1"/>
      <c r="C46" s="9"/>
      <c r="D46" s="5"/>
    </row>
    <row r="47" spans="1:4" x14ac:dyDescent="0.25">
      <c r="A47" s="1"/>
      <c r="C47" s="9"/>
      <c r="D47" s="5"/>
    </row>
    <row r="48" spans="1:4" x14ac:dyDescent="0.25">
      <c r="A48" s="1"/>
      <c r="C48" s="9"/>
      <c r="D48" s="5"/>
    </row>
    <row r="49" spans="1:4" x14ac:dyDescent="0.25">
      <c r="A49" s="1"/>
      <c r="C49" s="9"/>
      <c r="D49" s="5"/>
    </row>
    <row r="50" spans="1:4" x14ac:dyDescent="0.25">
      <c r="A50" s="1"/>
      <c r="C50" s="9"/>
      <c r="D50" s="5"/>
    </row>
    <row r="51" spans="1:4" x14ac:dyDescent="0.25">
      <c r="A51" s="1"/>
      <c r="C51" s="9"/>
      <c r="D51" s="5"/>
    </row>
    <row r="52" spans="1:4" x14ac:dyDescent="0.25">
      <c r="A52" s="1"/>
      <c r="C52" s="9"/>
      <c r="D52" s="5"/>
    </row>
    <row r="53" spans="1:4" x14ac:dyDescent="0.25">
      <c r="A53" s="1"/>
      <c r="C53" s="9"/>
      <c r="D53" s="5"/>
    </row>
    <row r="54" spans="1:4" x14ac:dyDescent="0.25">
      <c r="A54" s="1"/>
      <c r="C54" s="9"/>
      <c r="D54" s="5"/>
    </row>
    <row r="55" spans="1:4" x14ac:dyDescent="0.25">
      <c r="A55" s="1"/>
      <c r="C55" s="9"/>
      <c r="D55" s="5"/>
    </row>
    <row r="56" spans="1:4" x14ac:dyDescent="0.25">
      <c r="A56" s="1"/>
      <c r="C56" s="9"/>
      <c r="D56" s="5"/>
    </row>
    <row r="57" spans="1:4" x14ac:dyDescent="0.25">
      <c r="A57" s="1"/>
      <c r="C57" s="9"/>
      <c r="D57" s="5"/>
    </row>
    <row r="58" spans="1:4" x14ac:dyDescent="0.25">
      <c r="A58" s="1"/>
      <c r="C58" s="9"/>
      <c r="D58" s="5"/>
    </row>
    <row r="59" spans="1:4" x14ac:dyDescent="0.25">
      <c r="A59" s="1"/>
      <c r="C59" s="9"/>
      <c r="D59" s="5"/>
    </row>
    <row r="60" spans="1:4" x14ac:dyDescent="0.25">
      <c r="A60" s="1"/>
      <c r="C60" s="9"/>
      <c r="D60" s="5"/>
    </row>
    <row r="61" spans="1:4" x14ac:dyDescent="0.25">
      <c r="A61" s="1"/>
      <c r="C61" s="9"/>
      <c r="D61" s="5"/>
    </row>
    <row r="62" spans="1:4" x14ac:dyDescent="0.25">
      <c r="A62" s="1"/>
      <c r="C62" s="9"/>
      <c r="D62" s="5"/>
    </row>
    <row r="63" spans="1:4" x14ac:dyDescent="0.25">
      <c r="A63" s="1"/>
      <c r="C63" s="9"/>
      <c r="D63" s="5"/>
    </row>
    <row r="64" spans="1:4" x14ac:dyDescent="0.25">
      <c r="A64" s="1"/>
      <c r="C64" s="9"/>
      <c r="D64" s="5"/>
    </row>
    <row r="65" spans="1:4" x14ac:dyDescent="0.25">
      <c r="A65" s="1"/>
      <c r="C65" s="9"/>
      <c r="D65" s="5"/>
    </row>
    <row r="66" spans="1:4" x14ac:dyDescent="0.25">
      <c r="A66" s="1"/>
      <c r="C66" s="9"/>
      <c r="D66" s="5"/>
    </row>
    <row r="67" spans="1:4" x14ac:dyDescent="0.25">
      <c r="A67" s="1"/>
      <c r="C67" s="9"/>
      <c r="D67" s="5"/>
    </row>
    <row r="68" spans="1:4" x14ac:dyDescent="0.25">
      <c r="A68" s="1"/>
      <c r="C68" s="9"/>
      <c r="D68" s="5"/>
    </row>
    <row r="69" spans="1:4" x14ac:dyDescent="0.25">
      <c r="A69" s="1"/>
      <c r="C69" s="9"/>
      <c r="D69" s="5"/>
    </row>
    <row r="70" spans="1:4" x14ac:dyDescent="0.25">
      <c r="A70" s="1"/>
      <c r="C70" s="9"/>
      <c r="D70" s="5"/>
    </row>
    <row r="71" spans="1:4" x14ac:dyDescent="0.25">
      <c r="A71" s="1"/>
      <c r="C71" s="9"/>
      <c r="D71" s="5"/>
    </row>
    <row r="72" spans="1:4" x14ac:dyDescent="0.25">
      <c r="A72" s="1"/>
      <c r="C72" s="9"/>
      <c r="D72" s="5"/>
    </row>
    <row r="73" spans="1:4" x14ac:dyDescent="0.25">
      <c r="A73" s="1"/>
      <c r="C73" s="9"/>
      <c r="D73" s="5"/>
    </row>
    <row r="74" spans="1:4" x14ac:dyDescent="0.25">
      <c r="A74" s="1"/>
      <c r="C74" s="9"/>
      <c r="D74" s="5"/>
    </row>
    <row r="75" spans="1:4" x14ac:dyDescent="0.25">
      <c r="A75" s="1"/>
      <c r="C75" s="9"/>
      <c r="D75" s="5"/>
    </row>
    <row r="76" spans="1:4" x14ac:dyDescent="0.25">
      <c r="A76" s="1"/>
      <c r="C76" s="9"/>
      <c r="D76" s="5"/>
    </row>
    <row r="77" spans="1:4" x14ac:dyDescent="0.25">
      <c r="A77" s="1"/>
      <c r="C77" s="9"/>
      <c r="D77" s="5"/>
    </row>
    <row r="78" spans="1:4" x14ac:dyDescent="0.25">
      <c r="A78" s="1"/>
      <c r="C78" s="9"/>
      <c r="D78" s="5"/>
    </row>
    <row r="79" spans="1:4" x14ac:dyDescent="0.25">
      <c r="A79" s="1"/>
      <c r="C79" s="9"/>
      <c r="D79" s="5"/>
    </row>
    <row r="80" spans="1:4" x14ac:dyDescent="0.25">
      <c r="A80" s="1"/>
      <c r="C80" s="9"/>
      <c r="D80" s="5"/>
    </row>
    <row r="81" spans="1:4" x14ac:dyDescent="0.25">
      <c r="A81" s="1"/>
      <c r="C81" s="9"/>
      <c r="D81" s="5"/>
    </row>
    <row r="82" spans="1:4" x14ac:dyDescent="0.25">
      <c r="A82" s="1"/>
      <c r="C82" s="9"/>
      <c r="D82" s="5"/>
    </row>
    <row r="83" spans="1:4" x14ac:dyDescent="0.25">
      <c r="A83" s="1"/>
      <c r="C83" s="9"/>
      <c r="D83" s="5"/>
    </row>
    <row r="84" spans="1:4" x14ac:dyDescent="0.25">
      <c r="A84" s="1"/>
      <c r="C84" s="9"/>
      <c r="D84" s="5"/>
    </row>
    <row r="85" spans="1:4" x14ac:dyDescent="0.25">
      <c r="A85" s="1"/>
      <c r="C85" s="9"/>
      <c r="D85" s="5"/>
    </row>
    <row r="86" spans="1:4" x14ac:dyDescent="0.25">
      <c r="A86" s="1"/>
      <c r="C86" s="9"/>
      <c r="D86" s="5"/>
    </row>
    <row r="87" spans="1:4" x14ac:dyDescent="0.25">
      <c r="A87" s="1"/>
      <c r="C87" s="9"/>
      <c r="D87" s="5"/>
    </row>
    <row r="88" spans="1:4" x14ac:dyDescent="0.25">
      <c r="A88" s="1"/>
      <c r="C88" s="9"/>
      <c r="D88" s="5"/>
    </row>
    <row r="89" spans="1:4" x14ac:dyDescent="0.25">
      <c r="A89" s="1"/>
      <c r="C89" s="9"/>
      <c r="D89" s="5"/>
    </row>
    <row r="90" spans="1:4" x14ac:dyDescent="0.25">
      <c r="A90" s="1"/>
      <c r="C90" s="9"/>
      <c r="D90" s="5"/>
    </row>
    <row r="91" spans="1:4" x14ac:dyDescent="0.25">
      <c r="A91" s="1"/>
      <c r="C91" s="9"/>
      <c r="D91" s="5"/>
    </row>
    <row r="92" spans="1:4" x14ac:dyDescent="0.25">
      <c r="A92" s="1"/>
      <c r="C92" s="9"/>
      <c r="D92" s="5"/>
    </row>
    <row r="93" spans="1:4" x14ac:dyDescent="0.25">
      <c r="A93" s="1"/>
      <c r="C93" s="9"/>
      <c r="D93" s="5"/>
    </row>
    <row r="94" spans="1:4" x14ac:dyDescent="0.25">
      <c r="A94" s="1"/>
      <c r="C94" s="9"/>
      <c r="D94" s="5"/>
    </row>
    <row r="95" spans="1:4" x14ac:dyDescent="0.25">
      <c r="A95" s="1"/>
      <c r="C95" s="9"/>
      <c r="D95" s="5"/>
    </row>
    <row r="96" spans="1:4" x14ac:dyDescent="0.25">
      <c r="A96" s="1"/>
      <c r="D96" s="5"/>
    </row>
    <row r="97" spans="1:4" x14ac:dyDescent="0.25">
      <c r="A97" s="1"/>
      <c r="D97" s="5"/>
    </row>
    <row r="98" spans="1:4" x14ac:dyDescent="0.25">
      <c r="A98" s="1"/>
      <c r="D98" s="5"/>
    </row>
    <row r="99" spans="1:4" x14ac:dyDescent="0.25">
      <c r="A99" s="1"/>
      <c r="D99" s="5"/>
    </row>
    <row r="100" spans="1:4" x14ac:dyDescent="0.25">
      <c r="A100" s="1"/>
      <c r="D100" s="5"/>
    </row>
    <row r="101" spans="1:4" x14ac:dyDescent="0.25">
      <c r="A101" s="1"/>
      <c r="D101" s="5"/>
    </row>
    <row r="102" spans="1:4" x14ac:dyDescent="0.25">
      <c r="A102" s="1"/>
      <c r="D102" s="5"/>
    </row>
    <row r="103" spans="1:4" x14ac:dyDescent="0.25">
      <c r="A103" s="1"/>
      <c r="D103" s="5"/>
    </row>
    <row r="104" spans="1:4" x14ac:dyDescent="0.25">
      <c r="A104" s="1"/>
      <c r="D104" s="5"/>
    </row>
    <row r="105" spans="1:4" x14ac:dyDescent="0.25">
      <c r="A105" s="1"/>
      <c r="D105" s="5"/>
    </row>
    <row r="106" spans="1:4" x14ac:dyDescent="0.25">
      <c r="A106" s="1"/>
      <c r="D106" s="5"/>
    </row>
    <row r="107" spans="1:4" x14ac:dyDescent="0.25">
      <c r="A107" s="1"/>
      <c r="D107" s="5"/>
    </row>
    <row r="108" spans="1:4" x14ac:dyDescent="0.25">
      <c r="A108" s="1"/>
      <c r="D108" s="5"/>
    </row>
    <row r="109" spans="1:4" x14ac:dyDescent="0.25">
      <c r="A109" s="1"/>
      <c r="D109" s="5"/>
    </row>
    <row r="110" spans="1:4" x14ac:dyDescent="0.25">
      <c r="A110" s="1"/>
      <c r="D110" s="5"/>
    </row>
    <row r="111" spans="1:4" x14ac:dyDescent="0.25">
      <c r="A111" s="1"/>
      <c r="D111" s="5"/>
    </row>
    <row r="112" spans="1:4" x14ac:dyDescent="0.25">
      <c r="A112" s="1"/>
      <c r="D112" s="5"/>
    </row>
    <row r="113" spans="1:4" x14ac:dyDescent="0.25">
      <c r="A113" s="1"/>
      <c r="D113" s="5"/>
    </row>
    <row r="114" spans="1:4" x14ac:dyDescent="0.25">
      <c r="A114" s="1"/>
      <c r="D114" s="5"/>
    </row>
    <row r="115" spans="1:4" x14ac:dyDescent="0.25">
      <c r="A115" s="1"/>
      <c r="D115" s="5"/>
    </row>
    <row r="116" spans="1:4" x14ac:dyDescent="0.25">
      <c r="A116" s="1"/>
      <c r="D116" s="5"/>
    </row>
    <row r="117" spans="1:4" x14ac:dyDescent="0.25">
      <c r="A117" s="1"/>
      <c r="D117" s="5"/>
    </row>
    <row r="118" spans="1:4" x14ac:dyDescent="0.25">
      <c r="A118" s="1"/>
      <c r="D118" s="5"/>
    </row>
    <row r="119" spans="1:4" x14ac:dyDescent="0.25">
      <c r="A119" s="1"/>
      <c r="D119" s="5"/>
    </row>
    <row r="120" spans="1:4" x14ac:dyDescent="0.25">
      <c r="A120" s="1"/>
      <c r="D120" s="5"/>
    </row>
    <row r="121" spans="1:4" x14ac:dyDescent="0.25">
      <c r="A121" s="1"/>
      <c r="D121" s="5"/>
    </row>
    <row r="122" spans="1:4" x14ac:dyDescent="0.25">
      <c r="A122" s="1"/>
      <c r="D122" s="5"/>
    </row>
    <row r="123" spans="1:4" x14ac:dyDescent="0.25">
      <c r="A123" s="1"/>
      <c r="D123" s="5"/>
    </row>
    <row r="124" spans="1:4" x14ac:dyDescent="0.25">
      <c r="A124" s="1"/>
      <c r="D124" s="5"/>
    </row>
    <row r="125" spans="1:4" x14ac:dyDescent="0.25">
      <c r="A125" s="1"/>
      <c r="D125" s="5"/>
    </row>
    <row r="126" spans="1:4" x14ac:dyDescent="0.25">
      <c r="A126" s="1"/>
      <c r="D126" s="5"/>
    </row>
    <row r="127" spans="1:4" x14ac:dyDescent="0.25">
      <c r="A127" s="1"/>
      <c r="D127" s="5"/>
    </row>
    <row r="128" spans="1:4" x14ac:dyDescent="0.25">
      <c r="A128" s="1"/>
      <c r="D128" s="5"/>
    </row>
    <row r="129" spans="1:4" x14ac:dyDescent="0.25">
      <c r="A129" s="1"/>
      <c r="D129" s="5"/>
    </row>
    <row r="130" spans="1:4" x14ac:dyDescent="0.25">
      <c r="A130" s="1"/>
      <c r="D130" s="5"/>
    </row>
    <row r="131" spans="1:4" x14ac:dyDescent="0.25">
      <c r="A131" s="1"/>
      <c r="D131" s="5"/>
    </row>
    <row r="132" spans="1:4" x14ac:dyDescent="0.25">
      <c r="A132" s="1"/>
      <c r="D132" s="5"/>
    </row>
    <row r="133" spans="1:4" x14ac:dyDescent="0.25">
      <c r="A133" s="1"/>
      <c r="D133" s="5"/>
    </row>
    <row r="134" spans="1:4" x14ac:dyDescent="0.25">
      <c r="A134" s="1"/>
      <c r="D134" s="5"/>
    </row>
    <row r="135" spans="1:4" x14ac:dyDescent="0.25">
      <c r="A135" s="1"/>
      <c r="D135" s="5"/>
    </row>
    <row r="136" spans="1:4" x14ac:dyDescent="0.25">
      <c r="A136" s="1"/>
      <c r="D136" s="5"/>
    </row>
    <row r="137" spans="1:4" x14ac:dyDescent="0.25">
      <c r="A137" s="1"/>
      <c r="D137" s="5"/>
    </row>
    <row r="138" spans="1:4" x14ac:dyDescent="0.25">
      <c r="A138" s="1"/>
      <c r="D138" s="5"/>
    </row>
    <row r="139" spans="1:4" x14ac:dyDescent="0.25">
      <c r="A139" s="1"/>
      <c r="D139" s="5"/>
    </row>
    <row r="140" spans="1:4" x14ac:dyDescent="0.25">
      <c r="A140" s="1"/>
      <c r="D140" s="5"/>
    </row>
    <row r="141" spans="1:4" x14ac:dyDescent="0.25">
      <c r="A141" s="1"/>
      <c r="D141" s="5"/>
    </row>
    <row r="142" spans="1:4" x14ac:dyDescent="0.25">
      <c r="A142" s="1"/>
      <c r="D142" s="5"/>
    </row>
    <row r="143" spans="1:4" x14ac:dyDescent="0.25">
      <c r="A143" s="1"/>
      <c r="D143" s="5"/>
    </row>
    <row r="144" spans="1:4" x14ac:dyDescent="0.25">
      <c r="A144" s="1"/>
      <c r="D144" s="5"/>
    </row>
    <row r="145" spans="1:4" x14ac:dyDescent="0.25">
      <c r="A145" s="1"/>
      <c r="D145" s="5"/>
    </row>
    <row r="146" spans="1:4" x14ac:dyDescent="0.25">
      <c r="A146" s="1"/>
      <c r="D146" s="5"/>
    </row>
    <row r="147" spans="1:4" x14ac:dyDescent="0.25">
      <c r="A147" s="1"/>
      <c r="D147" s="5"/>
    </row>
    <row r="148" spans="1:4" x14ac:dyDescent="0.25">
      <c r="A148" s="1"/>
      <c r="D148" s="5"/>
    </row>
    <row r="149" spans="1:4" x14ac:dyDescent="0.25">
      <c r="A149" s="1"/>
      <c r="D149" s="5"/>
    </row>
    <row r="150" spans="1:4" x14ac:dyDescent="0.25">
      <c r="A150" s="1"/>
      <c r="D150" s="5"/>
    </row>
    <row r="151" spans="1:4" x14ac:dyDescent="0.25">
      <c r="A151" s="1"/>
      <c r="D151" s="5"/>
    </row>
    <row r="152" spans="1:4" x14ac:dyDescent="0.25">
      <c r="A152" s="1"/>
      <c r="D152" s="5"/>
    </row>
    <row r="153" spans="1:4" x14ac:dyDescent="0.25">
      <c r="A153" s="1"/>
      <c r="D153" s="5"/>
    </row>
    <row r="154" spans="1:4" x14ac:dyDescent="0.25">
      <c r="A154" s="1"/>
      <c r="D154" s="5"/>
    </row>
    <row r="155" spans="1:4" x14ac:dyDescent="0.25">
      <c r="A155" s="1"/>
      <c r="D155" s="5"/>
    </row>
    <row r="156" spans="1:4" x14ac:dyDescent="0.25">
      <c r="A156" s="1"/>
      <c r="D156" s="5"/>
    </row>
    <row r="157" spans="1:4" x14ac:dyDescent="0.25">
      <c r="A157" s="1"/>
      <c r="D157" s="5"/>
    </row>
    <row r="158" spans="1:4" x14ac:dyDescent="0.25">
      <c r="A158" s="1"/>
      <c r="D158" s="5"/>
    </row>
    <row r="159" spans="1:4" x14ac:dyDescent="0.25">
      <c r="A159" s="1"/>
      <c r="D159" s="5"/>
    </row>
    <row r="160" spans="1:4" x14ac:dyDescent="0.25">
      <c r="A160" s="1"/>
      <c r="D160" s="5"/>
    </row>
    <row r="161" spans="1:4" x14ac:dyDescent="0.25">
      <c r="A161" s="1"/>
      <c r="D161" s="5"/>
    </row>
    <row r="162" spans="1:4" x14ac:dyDescent="0.25">
      <c r="A162" s="1"/>
      <c r="D162" s="5"/>
    </row>
    <row r="163" spans="1:4" x14ac:dyDescent="0.25">
      <c r="A163" s="1"/>
      <c r="D163" s="5"/>
    </row>
    <row r="164" spans="1:4" x14ac:dyDescent="0.25">
      <c r="A164" s="1"/>
      <c r="D164" s="5"/>
    </row>
    <row r="165" spans="1:4" x14ac:dyDescent="0.25">
      <c r="A165" s="1"/>
      <c r="D165" s="5"/>
    </row>
    <row r="166" spans="1:4" x14ac:dyDescent="0.25">
      <c r="A166" s="1"/>
      <c r="D166" s="5"/>
    </row>
    <row r="167" spans="1:4" x14ac:dyDescent="0.25">
      <c r="A167" s="1"/>
      <c r="D167" s="5"/>
    </row>
    <row r="168" spans="1:4" x14ac:dyDescent="0.25">
      <c r="A168" s="1"/>
      <c r="D168" s="5"/>
    </row>
    <row r="169" spans="1:4" x14ac:dyDescent="0.25">
      <c r="A169" s="1"/>
      <c r="D169" s="5"/>
    </row>
    <row r="170" spans="1:4" x14ac:dyDescent="0.25">
      <c r="A170" s="1"/>
      <c r="D170" s="5"/>
    </row>
    <row r="171" spans="1:4" x14ac:dyDescent="0.25">
      <c r="A171" s="1"/>
      <c r="D171" s="5"/>
    </row>
    <row r="172" spans="1:4" x14ac:dyDescent="0.25">
      <c r="A172" s="1"/>
      <c r="D172" s="5"/>
    </row>
    <row r="173" spans="1:4" x14ac:dyDescent="0.25">
      <c r="A173" s="1"/>
      <c r="D173" s="5"/>
    </row>
    <row r="174" spans="1:4" x14ac:dyDescent="0.25">
      <c r="A174" s="1"/>
      <c r="D174" s="5"/>
    </row>
    <row r="175" spans="1:4" x14ac:dyDescent="0.25">
      <c r="A175" s="1"/>
      <c r="D175" s="5"/>
    </row>
    <row r="176" spans="1:4" x14ac:dyDescent="0.25">
      <c r="A176" s="1"/>
      <c r="D176" s="5"/>
    </row>
    <row r="177" spans="1:4" x14ac:dyDescent="0.25">
      <c r="A177" s="1"/>
      <c r="D177" s="5"/>
    </row>
    <row r="178" spans="1:4" x14ac:dyDescent="0.25">
      <c r="A178" s="1"/>
      <c r="D178" s="5"/>
    </row>
    <row r="179" spans="1:4" x14ac:dyDescent="0.25">
      <c r="A179" s="1"/>
      <c r="D179" s="5"/>
    </row>
    <row r="180" spans="1:4" x14ac:dyDescent="0.25">
      <c r="A180" s="1"/>
      <c r="D180" s="5"/>
    </row>
    <row r="181" spans="1:4" x14ac:dyDescent="0.25">
      <c r="A181" s="1"/>
      <c r="D181" s="5"/>
    </row>
    <row r="182" spans="1:4" x14ac:dyDescent="0.25">
      <c r="A182" s="1"/>
      <c r="D182" s="5"/>
    </row>
    <row r="183" spans="1:4" x14ac:dyDescent="0.25">
      <c r="A183" s="1"/>
      <c r="D183" s="5"/>
    </row>
    <row r="184" spans="1:4" x14ac:dyDescent="0.25">
      <c r="A184" s="1"/>
      <c r="D184" s="5"/>
    </row>
    <row r="185" spans="1:4" x14ac:dyDescent="0.25">
      <c r="A185" s="1"/>
      <c r="D185" s="5"/>
    </row>
    <row r="186" spans="1:4" x14ac:dyDescent="0.25">
      <c r="A186" s="1"/>
      <c r="D186" s="5"/>
    </row>
    <row r="187" spans="1:4" x14ac:dyDescent="0.25">
      <c r="A187" s="1"/>
      <c r="D187" s="5"/>
    </row>
    <row r="188" spans="1:4" x14ac:dyDescent="0.25">
      <c r="A188" s="1"/>
      <c r="D188" s="5"/>
    </row>
    <row r="189" spans="1:4" x14ac:dyDescent="0.25">
      <c r="A189" s="1"/>
      <c r="D189" s="5"/>
    </row>
    <row r="190" spans="1:4" x14ac:dyDescent="0.25">
      <c r="A190" s="1"/>
      <c r="D190" s="5"/>
    </row>
    <row r="191" spans="1:4" x14ac:dyDescent="0.25">
      <c r="A191" s="1"/>
      <c r="D191" s="5"/>
    </row>
    <row r="192" spans="1:4" x14ac:dyDescent="0.25">
      <c r="A192" s="1"/>
      <c r="D192" s="5"/>
    </row>
    <row r="193" spans="1:4" x14ac:dyDescent="0.25">
      <c r="A193" s="1"/>
      <c r="D193" s="5"/>
    </row>
    <row r="194" spans="1:4" x14ac:dyDescent="0.25">
      <c r="A194" s="1"/>
      <c r="D194" s="5"/>
    </row>
    <row r="195" spans="1:4" x14ac:dyDescent="0.25">
      <c r="A195" s="1"/>
      <c r="D195" s="5"/>
    </row>
    <row r="196" spans="1:4" x14ac:dyDescent="0.25">
      <c r="A196" s="1"/>
      <c r="D196" s="5"/>
    </row>
    <row r="197" spans="1:4" x14ac:dyDescent="0.25">
      <c r="A197" s="1"/>
      <c r="D197" s="5"/>
    </row>
    <row r="198" spans="1:4" x14ac:dyDescent="0.25">
      <c r="A198" s="1"/>
      <c r="D198" s="5"/>
    </row>
    <row r="199" spans="1:4" x14ac:dyDescent="0.25">
      <c r="A199" s="1"/>
      <c r="D199" s="5"/>
    </row>
    <row r="200" spans="1:4" x14ac:dyDescent="0.25">
      <c r="A200" s="1"/>
      <c r="D200" s="5"/>
    </row>
    <row r="201" spans="1:4" x14ac:dyDescent="0.25">
      <c r="A201" s="1"/>
      <c r="D201" s="5"/>
    </row>
    <row r="202" spans="1:4" x14ac:dyDescent="0.25">
      <c r="A202" s="1"/>
      <c r="D202" s="5"/>
    </row>
    <row r="203" spans="1:4" x14ac:dyDescent="0.25">
      <c r="A203" s="1"/>
      <c r="D203" s="5"/>
    </row>
    <row r="204" spans="1:4" x14ac:dyDescent="0.25">
      <c r="A204" s="1"/>
      <c r="D204" s="5"/>
    </row>
    <row r="205" spans="1:4" x14ac:dyDescent="0.25">
      <c r="A205" s="1"/>
      <c r="D205" s="5"/>
    </row>
    <row r="206" spans="1:4" x14ac:dyDescent="0.25">
      <c r="A206" s="1"/>
      <c r="D206" s="5"/>
    </row>
    <row r="207" spans="1:4" x14ac:dyDescent="0.25">
      <c r="A207" s="1"/>
      <c r="D207" s="5"/>
    </row>
    <row r="208" spans="1:4" x14ac:dyDescent="0.25">
      <c r="A208" s="1"/>
      <c r="D208" s="5"/>
    </row>
    <row r="209" spans="1:4" x14ac:dyDescent="0.25">
      <c r="A209" s="1"/>
      <c r="D209" s="5"/>
    </row>
    <row r="210" spans="1:4" x14ac:dyDescent="0.25">
      <c r="A210" s="1"/>
      <c r="D210" s="5"/>
    </row>
    <row r="211" spans="1:4" x14ac:dyDescent="0.25">
      <c r="A211" s="1"/>
      <c r="D211" s="5"/>
    </row>
    <row r="212" spans="1:4" x14ac:dyDescent="0.25">
      <c r="A212" s="1"/>
      <c r="D212" s="5"/>
    </row>
    <row r="213" spans="1:4" x14ac:dyDescent="0.25">
      <c r="A213" s="1"/>
      <c r="D213" s="5"/>
    </row>
    <row r="214" spans="1:4" x14ac:dyDescent="0.25">
      <c r="A214" s="1"/>
      <c r="D214" s="5"/>
    </row>
    <row r="215" spans="1:4" x14ac:dyDescent="0.25">
      <c r="A215" s="1"/>
      <c r="D215" s="5"/>
    </row>
    <row r="216" spans="1:4" x14ac:dyDescent="0.25">
      <c r="A216" s="1"/>
      <c r="D216" s="5"/>
    </row>
    <row r="217" spans="1:4" x14ac:dyDescent="0.25">
      <c r="A217" s="1"/>
      <c r="D217" s="5"/>
    </row>
    <row r="218" spans="1:4" x14ac:dyDescent="0.25">
      <c r="A218" s="1"/>
      <c r="D218" s="5"/>
    </row>
    <row r="219" spans="1:4" x14ac:dyDescent="0.25">
      <c r="A219" s="1"/>
      <c r="D219" s="5"/>
    </row>
    <row r="220" spans="1:4" x14ac:dyDescent="0.25">
      <c r="A220" s="1"/>
      <c r="D220" s="5"/>
    </row>
    <row r="221" spans="1:4" x14ac:dyDescent="0.25">
      <c r="A221" s="1"/>
      <c r="D221" s="5"/>
    </row>
    <row r="222" spans="1:4" x14ac:dyDescent="0.25">
      <c r="A222" s="1"/>
      <c r="D222" s="5"/>
    </row>
    <row r="223" spans="1:4" x14ac:dyDescent="0.25">
      <c r="A223" s="1"/>
      <c r="D223" s="5"/>
    </row>
    <row r="224" spans="1:4" x14ac:dyDescent="0.25">
      <c r="A224" s="1"/>
      <c r="D224" s="5"/>
    </row>
    <row r="225" spans="1:4" x14ac:dyDescent="0.25">
      <c r="A225" s="1"/>
      <c r="D225" s="5"/>
    </row>
    <row r="226" spans="1:4" x14ac:dyDescent="0.25">
      <c r="A226" s="1"/>
      <c r="D226" s="5"/>
    </row>
    <row r="227" spans="1:4" x14ac:dyDescent="0.25">
      <c r="A227" s="1"/>
      <c r="D227" s="5"/>
    </row>
    <row r="228" spans="1:4" x14ac:dyDescent="0.25">
      <c r="A228" s="1"/>
      <c r="D228" s="5"/>
    </row>
    <row r="229" spans="1:4" x14ac:dyDescent="0.25">
      <c r="A229" s="1"/>
      <c r="D229" s="5"/>
    </row>
    <row r="230" spans="1:4" x14ac:dyDescent="0.25">
      <c r="A230" s="1"/>
      <c r="D230" s="5"/>
    </row>
    <row r="231" spans="1:4" x14ac:dyDescent="0.25">
      <c r="A231" s="1"/>
      <c r="D231" s="5"/>
    </row>
    <row r="232" spans="1:4" x14ac:dyDescent="0.25">
      <c r="A232" s="1"/>
      <c r="D232" s="5"/>
    </row>
    <row r="233" spans="1:4" x14ac:dyDescent="0.25">
      <c r="A233" s="1"/>
      <c r="D233" s="5"/>
    </row>
    <row r="234" spans="1:4" x14ac:dyDescent="0.25">
      <c r="A234" s="1"/>
      <c r="D234" s="5"/>
    </row>
    <row r="235" spans="1:4" x14ac:dyDescent="0.25">
      <c r="A235" s="1"/>
      <c r="D235" s="5"/>
    </row>
    <row r="236" spans="1:4" x14ac:dyDescent="0.25">
      <c r="A236" s="1"/>
      <c r="D236" s="5"/>
    </row>
    <row r="237" spans="1:4" x14ac:dyDescent="0.25">
      <c r="A237" s="1"/>
      <c r="D237" s="5"/>
    </row>
    <row r="238" spans="1:4" x14ac:dyDescent="0.25">
      <c r="A238" s="1"/>
      <c r="D238" s="5"/>
    </row>
    <row r="239" spans="1:4" x14ac:dyDescent="0.25">
      <c r="A239" s="1"/>
      <c r="D239" s="5"/>
    </row>
    <row r="240" spans="1:4" x14ac:dyDescent="0.25">
      <c r="A240" s="1"/>
      <c r="D240" s="5"/>
    </row>
    <row r="241" spans="1:4" x14ac:dyDescent="0.25">
      <c r="A241" s="1"/>
      <c r="D241" s="5"/>
    </row>
    <row r="242" spans="1:4" x14ac:dyDescent="0.25">
      <c r="A242" s="1"/>
      <c r="D242" s="5"/>
    </row>
    <row r="243" spans="1:4" x14ac:dyDescent="0.25">
      <c r="A243" s="1"/>
      <c r="D243" s="5"/>
    </row>
    <row r="244" spans="1:4" x14ac:dyDescent="0.25">
      <c r="A244" s="1"/>
      <c r="D244" s="5"/>
    </row>
    <row r="245" spans="1:4" x14ac:dyDescent="0.25">
      <c r="A245" s="1"/>
      <c r="D245" s="5"/>
    </row>
    <row r="246" spans="1:4" x14ac:dyDescent="0.25">
      <c r="A246" s="1"/>
      <c r="D246" s="5"/>
    </row>
    <row r="247" spans="1:4" x14ac:dyDescent="0.25">
      <c r="A247" s="1"/>
      <c r="D247" s="5"/>
    </row>
    <row r="248" spans="1:4" x14ac:dyDescent="0.25">
      <c r="A248" s="1"/>
      <c r="D248" s="5"/>
    </row>
    <row r="249" spans="1:4" x14ac:dyDescent="0.25">
      <c r="A249" s="1"/>
      <c r="D249" s="5"/>
    </row>
    <row r="250" spans="1:4" x14ac:dyDescent="0.25">
      <c r="A250" s="1"/>
      <c r="D250" s="5"/>
    </row>
    <row r="251" spans="1:4" x14ac:dyDescent="0.25">
      <c r="A251" s="1"/>
      <c r="D251" s="5"/>
    </row>
    <row r="252" spans="1:4" x14ac:dyDescent="0.25">
      <c r="A252" s="1"/>
      <c r="D252" s="5"/>
    </row>
    <row r="253" spans="1:4" x14ac:dyDescent="0.25">
      <c r="A253" s="1"/>
      <c r="D253" s="5"/>
    </row>
    <row r="254" spans="1:4" x14ac:dyDescent="0.25">
      <c r="A254" s="1"/>
      <c r="D254" s="5"/>
    </row>
    <row r="255" spans="1:4" x14ac:dyDescent="0.25">
      <c r="A255" s="1"/>
      <c r="D255" s="5"/>
    </row>
    <row r="256" spans="1:4" x14ac:dyDescent="0.25">
      <c r="A256" s="1"/>
      <c r="D256" s="5"/>
    </row>
    <row r="257" spans="1:4" x14ac:dyDescent="0.25">
      <c r="A257" s="1"/>
      <c r="D257" s="5"/>
    </row>
    <row r="258" spans="1:4" x14ac:dyDescent="0.25">
      <c r="A258" s="1"/>
      <c r="D258" s="5"/>
    </row>
    <row r="259" spans="1:4" x14ac:dyDescent="0.25">
      <c r="A259" s="1"/>
      <c r="D259" s="5"/>
    </row>
    <row r="260" spans="1:4" x14ac:dyDescent="0.25">
      <c r="A260" s="1"/>
      <c r="D260" s="5"/>
    </row>
    <row r="261" spans="1:4" x14ac:dyDescent="0.25">
      <c r="A261" s="1"/>
      <c r="D261" s="5"/>
    </row>
    <row r="262" spans="1:4" x14ac:dyDescent="0.25">
      <c r="A262" s="1"/>
      <c r="D262" s="5"/>
    </row>
    <row r="263" spans="1:4" x14ac:dyDescent="0.25">
      <c r="A263" s="1"/>
      <c r="D263" s="5"/>
    </row>
    <row r="264" spans="1:4" x14ac:dyDescent="0.25">
      <c r="A264" s="1"/>
      <c r="D264" s="5"/>
    </row>
    <row r="265" spans="1:4" x14ac:dyDescent="0.25">
      <c r="A265" s="1"/>
      <c r="D265" s="5"/>
    </row>
    <row r="266" spans="1:4" x14ac:dyDescent="0.25">
      <c r="A266" s="1"/>
      <c r="D266" s="5"/>
    </row>
    <row r="267" spans="1:4" x14ac:dyDescent="0.25">
      <c r="A267" s="1"/>
      <c r="D267" s="5"/>
    </row>
    <row r="268" spans="1:4" x14ac:dyDescent="0.25">
      <c r="A268" s="1"/>
      <c r="D268" s="5"/>
    </row>
    <row r="269" spans="1:4" x14ac:dyDescent="0.25">
      <c r="A269" s="1"/>
      <c r="D269" s="5"/>
    </row>
    <row r="270" spans="1:4" x14ac:dyDescent="0.25">
      <c r="A270" s="1"/>
      <c r="D270" s="5"/>
    </row>
    <row r="271" spans="1:4" x14ac:dyDescent="0.25">
      <c r="A271" s="1"/>
      <c r="D271" s="5"/>
    </row>
    <row r="272" spans="1:4" x14ac:dyDescent="0.25">
      <c r="A272" s="1"/>
      <c r="D272" s="5"/>
    </row>
    <row r="273" spans="1:4" x14ac:dyDescent="0.25">
      <c r="A273" s="1"/>
      <c r="D273" s="5"/>
    </row>
    <row r="274" spans="1:4" x14ac:dyDescent="0.25">
      <c r="A274" s="1"/>
      <c r="D274" s="5"/>
    </row>
    <row r="275" spans="1:4" x14ac:dyDescent="0.25">
      <c r="A275" s="1"/>
      <c r="D275" s="5"/>
    </row>
    <row r="276" spans="1:4" x14ac:dyDescent="0.25">
      <c r="A276" s="1"/>
      <c r="D276" s="5"/>
    </row>
    <row r="277" spans="1:4" x14ac:dyDescent="0.25">
      <c r="A277" s="1"/>
      <c r="D277" s="5"/>
    </row>
    <row r="278" spans="1:4" x14ac:dyDescent="0.25">
      <c r="A278" s="1"/>
      <c r="D278" s="5"/>
    </row>
    <row r="279" spans="1:4" x14ac:dyDescent="0.25">
      <c r="A279" s="1"/>
      <c r="D279" s="5"/>
    </row>
    <row r="280" spans="1:4" x14ac:dyDescent="0.25">
      <c r="A280" s="1"/>
      <c r="D280" s="5"/>
    </row>
    <row r="281" spans="1:4" x14ac:dyDescent="0.25">
      <c r="A281" s="1"/>
      <c r="D281" s="5"/>
    </row>
    <row r="282" spans="1:4" x14ac:dyDescent="0.25">
      <c r="A282" s="1"/>
      <c r="D282" s="5"/>
    </row>
    <row r="283" spans="1:4" x14ac:dyDescent="0.25">
      <c r="A283" s="1"/>
      <c r="D283" s="5"/>
    </row>
    <row r="284" spans="1:4" x14ac:dyDescent="0.25">
      <c r="A284" s="1"/>
      <c r="D284" s="5"/>
    </row>
    <row r="285" spans="1:4" x14ac:dyDescent="0.25">
      <c r="A285" s="1"/>
      <c r="D285" s="5"/>
    </row>
    <row r="286" spans="1:4" x14ac:dyDescent="0.25">
      <c r="A286" s="1"/>
      <c r="D286" s="5"/>
    </row>
    <row r="287" spans="1:4" x14ac:dyDescent="0.25">
      <c r="A287" s="1"/>
      <c r="D287" s="5"/>
    </row>
    <row r="288" spans="1:4" x14ac:dyDescent="0.25">
      <c r="A288" s="1"/>
      <c r="D288" s="5"/>
    </row>
    <row r="289" spans="1:4" x14ac:dyDescent="0.25">
      <c r="A289" s="1"/>
      <c r="D289" s="5"/>
    </row>
    <row r="290" spans="1:4" x14ac:dyDescent="0.25">
      <c r="A290" s="1"/>
      <c r="D290" s="5"/>
    </row>
    <row r="291" spans="1:4" x14ac:dyDescent="0.25">
      <c r="A291" s="1"/>
      <c r="D291" s="5"/>
    </row>
    <row r="292" spans="1:4" x14ac:dyDescent="0.25">
      <c r="A292" s="1"/>
      <c r="D292" s="5"/>
    </row>
    <row r="293" spans="1:4" x14ac:dyDescent="0.25">
      <c r="A293" s="1"/>
      <c r="D293" s="5"/>
    </row>
    <row r="294" spans="1:4" x14ac:dyDescent="0.25">
      <c r="A294" s="1"/>
      <c r="D294" s="5"/>
    </row>
    <row r="295" spans="1:4" x14ac:dyDescent="0.25">
      <c r="A295" s="1"/>
      <c r="D295" s="5"/>
    </row>
    <row r="296" spans="1:4" x14ac:dyDescent="0.25">
      <c r="A296" s="1"/>
      <c r="D296" s="5"/>
    </row>
    <row r="297" spans="1:4" x14ac:dyDescent="0.25">
      <c r="A297" s="1"/>
      <c r="D297" s="5"/>
    </row>
    <row r="298" spans="1:4" x14ac:dyDescent="0.25">
      <c r="A298" s="1"/>
      <c r="D298" s="5"/>
    </row>
    <row r="299" spans="1:4" x14ac:dyDescent="0.25">
      <c r="A299" s="1"/>
      <c r="D299" s="5"/>
    </row>
    <row r="300" spans="1:4" x14ac:dyDescent="0.25">
      <c r="A300" s="1"/>
      <c r="D300" s="5"/>
    </row>
    <row r="301" spans="1:4" x14ac:dyDescent="0.25">
      <c r="A301" s="1"/>
      <c r="D301" s="5"/>
    </row>
    <row r="302" spans="1:4" x14ac:dyDescent="0.25">
      <c r="A302" s="1"/>
      <c r="D302" s="5"/>
    </row>
    <row r="303" spans="1:4" x14ac:dyDescent="0.25">
      <c r="A303" s="1"/>
      <c r="D303" s="5"/>
    </row>
    <row r="304" spans="1:4" x14ac:dyDescent="0.25">
      <c r="A304" s="1"/>
      <c r="D304" s="5"/>
    </row>
    <row r="305" spans="1:4" x14ac:dyDescent="0.25">
      <c r="A305" s="1"/>
      <c r="D305" s="5"/>
    </row>
    <row r="306" spans="1:4" x14ac:dyDescent="0.25">
      <c r="A306" s="1"/>
      <c r="D306" s="5"/>
    </row>
    <row r="307" spans="1:4" x14ac:dyDescent="0.25">
      <c r="A307" s="1"/>
      <c r="D307" s="5"/>
    </row>
    <row r="308" spans="1:4" x14ac:dyDescent="0.25">
      <c r="A308" s="1"/>
      <c r="D308" s="5"/>
    </row>
    <row r="309" spans="1:4" x14ac:dyDescent="0.25">
      <c r="A309" s="1"/>
      <c r="D309" s="5"/>
    </row>
    <row r="310" spans="1:4" x14ac:dyDescent="0.25">
      <c r="A310" s="1"/>
      <c r="D310" s="5"/>
    </row>
    <row r="311" spans="1:4" x14ac:dyDescent="0.25">
      <c r="A311" s="1"/>
      <c r="D311" s="5"/>
    </row>
    <row r="312" spans="1:4" x14ac:dyDescent="0.25">
      <c r="A312" s="1"/>
      <c r="D312" s="5"/>
    </row>
    <row r="313" spans="1:4" x14ac:dyDescent="0.25">
      <c r="A313" s="1"/>
      <c r="D313" s="5"/>
    </row>
    <row r="314" spans="1:4" x14ac:dyDescent="0.25">
      <c r="A314" s="1"/>
      <c r="D314" s="5"/>
    </row>
    <row r="315" spans="1:4" x14ac:dyDescent="0.25">
      <c r="A315" s="1"/>
      <c r="D315" s="5"/>
    </row>
    <row r="316" spans="1:4" x14ac:dyDescent="0.25">
      <c r="A316" s="1"/>
      <c r="D316" s="5"/>
    </row>
    <row r="317" spans="1:4" x14ac:dyDescent="0.25">
      <c r="A317" s="1"/>
      <c r="D317" s="5"/>
    </row>
    <row r="318" spans="1:4" x14ac:dyDescent="0.25">
      <c r="A318" s="1"/>
      <c r="D318" s="5"/>
    </row>
    <row r="319" spans="1:4" x14ac:dyDescent="0.25">
      <c r="A319" s="1"/>
      <c r="D319" s="5"/>
    </row>
    <row r="320" spans="1:4" x14ac:dyDescent="0.25">
      <c r="A320" s="1"/>
      <c r="D320" s="5"/>
    </row>
    <row r="321" spans="1:4" x14ac:dyDescent="0.25">
      <c r="A321" s="1"/>
      <c r="D321" s="5"/>
    </row>
    <row r="322" spans="1:4" x14ac:dyDescent="0.25">
      <c r="A322" s="1"/>
      <c r="D322" s="5"/>
    </row>
    <row r="323" spans="1:4" x14ac:dyDescent="0.25">
      <c r="A323" s="1"/>
      <c r="D323" s="5"/>
    </row>
    <row r="324" spans="1:4" x14ac:dyDescent="0.25">
      <c r="A324" s="1"/>
      <c r="D324" s="5"/>
    </row>
    <row r="325" spans="1:4" x14ac:dyDescent="0.25">
      <c r="A325" s="1"/>
      <c r="D325" s="5"/>
    </row>
    <row r="326" spans="1:4" x14ac:dyDescent="0.25">
      <c r="A326" s="1"/>
      <c r="D326" s="5"/>
    </row>
    <row r="327" spans="1:4" x14ac:dyDescent="0.25">
      <c r="A327" s="1"/>
      <c r="D327" s="5"/>
    </row>
    <row r="328" spans="1:4" x14ac:dyDescent="0.25">
      <c r="A328" s="1"/>
      <c r="D328" s="5"/>
    </row>
    <row r="329" spans="1:4" x14ac:dyDescent="0.25">
      <c r="A329" s="1"/>
      <c r="D329" s="5"/>
    </row>
    <row r="330" spans="1:4" x14ac:dyDescent="0.25">
      <c r="A330" s="1"/>
      <c r="D330" s="5"/>
    </row>
    <row r="331" spans="1:4" x14ac:dyDescent="0.25">
      <c r="A331" s="1"/>
      <c r="D331" s="5"/>
    </row>
    <row r="332" spans="1:4" x14ac:dyDescent="0.25">
      <c r="A332" s="1"/>
      <c r="D332" s="5"/>
    </row>
    <row r="333" spans="1:4" x14ac:dyDescent="0.25">
      <c r="A333" s="1"/>
      <c r="D333" s="5"/>
    </row>
    <row r="334" spans="1:4" x14ac:dyDescent="0.25">
      <c r="A334" s="1"/>
      <c r="D334" s="5"/>
    </row>
    <row r="335" spans="1:4" x14ac:dyDescent="0.25">
      <c r="A335" s="1"/>
      <c r="D335" s="5"/>
    </row>
    <row r="336" spans="1:4" x14ac:dyDescent="0.25">
      <c r="A336" s="1"/>
      <c r="D336" s="5"/>
    </row>
    <row r="337" spans="1:4" x14ac:dyDescent="0.25">
      <c r="A337" s="1"/>
      <c r="D337" s="5"/>
    </row>
    <row r="338" spans="1:4" x14ac:dyDescent="0.25">
      <c r="A338" s="1"/>
      <c r="D338" s="5"/>
    </row>
    <row r="339" spans="1:4" x14ac:dyDescent="0.25">
      <c r="A339" s="1"/>
      <c r="D339" s="5"/>
    </row>
    <row r="340" spans="1:4" x14ac:dyDescent="0.25">
      <c r="A340" s="1"/>
      <c r="D340" s="5"/>
    </row>
    <row r="341" spans="1:4" x14ac:dyDescent="0.25">
      <c r="A341" s="1"/>
      <c r="D341" s="5"/>
    </row>
    <row r="342" spans="1:4" x14ac:dyDescent="0.25">
      <c r="A342" s="1"/>
      <c r="D342" s="5"/>
    </row>
    <row r="343" spans="1:4" x14ac:dyDescent="0.25">
      <c r="A343" s="1"/>
      <c r="D343" s="5"/>
    </row>
    <row r="344" spans="1:4" x14ac:dyDescent="0.25">
      <c r="A344" s="1"/>
      <c r="D344" s="5"/>
    </row>
    <row r="345" spans="1:4" x14ac:dyDescent="0.25">
      <c r="A345" s="1"/>
      <c r="D345" s="5"/>
    </row>
    <row r="346" spans="1:4" x14ac:dyDescent="0.25">
      <c r="A346" s="1"/>
      <c r="D346" s="5"/>
    </row>
    <row r="347" spans="1:4" x14ac:dyDescent="0.25">
      <c r="A347" s="1"/>
      <c r="D347" s="5"/>
    </row>
    <row r="348" spans="1:4" x14ac:dyDescent="0.25">
      <c r="A348" s="1"/>
      <c r="D348" s="5"/>
    </row>
    <row r="349" spans="1:4" x14ac:dyDescent="0.25">
      <c r="A349" s="1"/>
      <c r="D349" s="5"/>
    </row>
    <row r="350" spans="1:4" x14ac:dyDescent="0.25">
      <c r="A350" s="1"/>
      <c r="D350" s="5"/>
    </row>
    <row r="351" spans="1:4" x14ac:dyDescent="0.25">
      <c r="A351" s="1"/>
      <c r="D351" s="5"/>
    </row>
    <row r="352" spans="1:4" x14ac:dyDescent="0.25">
      <c r="A352" s="1"/>
      <c r="D352" s="5"/>
    </row>
    <row r="353" spans="1:4" x14ac:dyDescent="0.25">
      <c r="A353" s="1"/>
      <c r="D353" s="5"/>
    </row>
    <row r="354" spans="1:4" x14ac:dyDescent="0.25">
      <c r="A354" s="1"/>
      <c r="D354" s="5"/>
    </row>
    <row r="355" spans="1:4" x14ac:dyDescent="0.25">
      <c r="A355" s="1"/>
      <c r="D355" s="5"/>
    </row>
    <row r="356" spans="1:4" x14ac:dyDescent="0.25">
      <c r="A356" s="1"/>
      <c r="D356" s="5"/>
    </row>
    <row r="357" spans="1:4" x14ac:dyDescent="0.25">
      <c r="A357" s="1"/>
      <c r="D357" s="5"/>
    </row>
    <row r="358" spans="1:4" x14ac:dyDescent="0.25">
      <c r="A358" s="1"/>
      <c r="D358" s="5"/>
    </row>
    <row r="359" spans="1:4" x14ac:dyDescent="0.25">
      <c r="A359" s="1"/>
      <c r="D359" s="5"/>
    </row>
    <row r="360" spans="1:4" x14ac:dyDescent="0.25">
      <c r="A360" s="1"/>
      <c r="D360" s="5"/>
    </row>
    <row r="361" spans="1:4" x14ac:dyDescent="0.25">
      <c r="A361" s="1"/>
      <c r="D361" s="5"/>
    </row>
    <row r="362" spans="1:4" x14ac:dyDescent="0.25">
      <c r="A362" s="1"/>
      <c r="D362" s="5"/>
    </row>
    <row r="363" spans="1:4" x14ac:dyDescent="0.25">
      <c r="A363" s="1"/>
      <c r="D363" s="5"/>
    </row>
    <row r="364" spans="1:4" x14ac:dyDescent="0.25">
      <c r="A364" s="1"/>
      <c r="D364" s="5"/>
    </row>
    <row r="365" spans="1:4" x14ac:dyDescent="0.25">
      <c r="A365" s="1"/>
      <c r="D365" s="5"/>
    </row>
    <row r="366" spans="1:4" x14ac:dyDescent="0.25">
      <c r="A366" s="1"/>
      <c r="D366" s="5"/>
    </row>
    <row r="367" spans="1:4" x14ac:dyDescent="0.25">
      <c r="A367" s="1"/>
      <c r="D367" s="5"/>
    </row>
    <row r="368" spans="1:4" x14ac:dyDescent="0.25">
      <c r="A368" s="1"/>
      <c r="D368" s="5"/>
    </row>
    <row r="369" spans="1:4" x14ac:dyDescent="0.25">
      <c r="A369" s="1"/>
      <c r="D369" s="5"/>
    </row>
    <row r="370" spans="1:4" x14ac:dyDescent="0.25">
      <c r="A370" s="1"/>
      <c r="D370" s="5"/>
    </row>
    <row r="371" spans="1:4" x14ac:dyDescent="0.25">
      <c r="A371" s="1"/>
      <c r="D371" s="5"/>
    </row>
    <row r="372" spans="1:4" x14ac:dyDescent="0.25">
      <c r="A372" s="1"/>
      <c r="D372" s="5"/>
    </row>
    <row r="373" spans="1:4" x14ac:dyDescent="0.25">
      <c r="A373" s="1"/>
      <c r="D373" s="5"/>
    </row>
    <row r="374" spans="1:4" x14ac:dyDescent="0.25">
      <c r="A374" s="1"/>
      <c r="D374" s="5"/>
    </row>
    <row r="375" spans="1:4" x14ac:dyDescent="0.25">
      <c r="A375" s="1"/>
      <c r="D375" s="5"/>
    </row>
    <row r="376" spans="1:4" x14ac:dyDescent="0.25">
      <c r="A376" s="1"/>
      <c r="D376" s="5"/>
    </row>
    <row r="377" spans="1:4" x14ac:dyDescent="0.25">
      <c r="A377" s="1"/>
      <c r="D377" s="5"/>
    </row>
    <row r="378" spans="1:4" x14ac:dyDescent="0.25">
      <c r="A378" s="1"/>
      <c r="D378" s="5"/>
    </row>
    <row r="379" spans="1:4" x14ac:dyDescent="0.25">
      <c r="A379" s="1"/>
      <c r="D379" s="5"/>
    </row>
    <row r="380" spans="1:4" x14ac:dyDescent="0.25">
      <c r="A380" s="1"/>
      <c r="D380" s="5"/>
    </row>
    <row r="381" spans="1:4" x14ac:dyDescent="0.25">
      <c r="A381" s="1"/>
      <c r="D381" s="5"/>
    </row>
    <row r="382" spans="1:4" x14ac:dyDescent="0.25">
      <c r="A382" s="1"/>
      <c r="D382" s="5"/>
    </row>
    <row r="383" spans="1:4" x14ac:dyDescent="0.25">
      <c r="A383" s="1"/>
      <c r="D383" s="5"/>
    </row>
    <row r="384" spans="1:4" x14ac:dyDescent="0.25">
      <c r="A384" s="1"/>
      <c r="D384" s="5"/>
    </row>
    <row r="385" spans="1:4" x14ac:dyDescent="0.25">
      <c r="A385" s="1"/>
      <c r="D385" s="5"/>
    </row>
    <row r="386" spans="1:4" x14ac:dyDescent="0.25">
      <c r="A386" s="1"/>
      <c r="D386" s="5"/>
    </row>
    <row r="387" spans="1:4" x14ac:dyDescent="0.25">
      <c r="A387" s="1"/>
      <c r="D387" s="5"/>
    </row>
    <row r="388" spans="1:4" x14ac:dyDescent="0.25">
      <c r="A388" s="1"/>
      <c r="D388" s="5"/>
    </row>
    <row r="389" spans="1:4" x14ac:dyDescent="0.25">
      <c r="A389" s="1"/>
      <c r="D389" s="5"/>
    </row>
    <row r="390" spans="1:4" x14ac:dyDescent="0.25">
      <c r="A390" s="1"/>
      <c r="D390" s="5"/>
    </row>
    <row r="391" spans="1:4" x14ac:dyDescent="0.25">
      <c r="A391" s="1"/>
      <c r="D391" s="5"/>
    </row>
    <row r="392" spans="1:4" x14ac:dyDescent="0.25">
      <c r="A392" s="1"/>
      <c r="D392" s="5"/>
    </row>
    <row r="393" spans="1:4" x14ac:dyDescent="0.25">
      <c r="A393" s="1"/>
      <c r="D393" s="5"/>
    </row>
    <row r="394" spans="1:4" x14ac:dyDescent="0.25">
      <c r="A394" s="1"/>
      <c r="D394" s="5"/>
    </row>
    <row r="395" spans="1:4" x14ac:dyDescent="0.25">
      <c r="A395" s="1"/>
      <c r="D395" s="5"/>
    </row>
    <row r="396" spans="1:4" x14ac:dyDescent="0.25">
      <c r="A396" s="1"/>
      <c r="D396" s="5"/>
    </row>
    <row r="397" spans="1:4" x14ac:dyDescent="0.25">
      <c r="A397" s="1"/>
      <c r="D397" s="5"/>
    </row>
    <row r="398" spans="1:4" x14ac:dyDescent="0.25">
      <c r="A398" s="1"/>
      <c r="D398" s="5"/>
    </row>
    <row r="399" spans="1:4" x14ac:dyDescent="0.25">
      <c r="A399" s="1"/>
      <c r="D399" s="5"/>
    </row>
    <row r="400" spans="1:4" x14ac:dyDescent="0.25">
      <c r="A400" s="1"/>
      <c r="D400" s="5"/>
    </row>
    <row r="401" spans="1:4" x14ac:dyDescent="0.25">
      <c r="A401" s="1"/>
      <c r="D401" s="5"/>
    </row>
    <row r="402" spans="1:4" x14ac:dyDescent="0.25">
      <c r="A402" s="1"/>
      <c r="D402" s="5"/>
    </row>
    <row r="403" spans="1:4" x14ac:dyDescent="0.25">
      <c r="A403" s="1"/>
      <c r="D403" s="5"/>
    </row>
    <row r="404" spans="1:4" x14ac:dyDescent="0.25">
      <c r="A404" s="1"/>
      <c r="D404" s="5"/>
    </row>
    <row r="405" spans="1:4" x14ac:dyDescent="0.25">
      <c r="A405" s="1"/>
      <c r="D405" s="5"/>
    </row>
    <row r="406" spans="1:4" x14ac:dyDescent="0.25">
      <c r="A406" s="1"/>
      <c r="D406" s="5"/>
    </row>
    <row r="407" spans="1:4" x14ac:dyDescent="0.25">
      <c r="A407" s="1"/>
      <c r="D407" s="5"/>
    </row>
    <row r="408" spans="1:4" x14ac:dyDescent="0.25">
      <c r="A408" s="1"/>
      <c r="D408" s="5"/>
    </row>
    <row r="409" spans="1:4" x14ac:dyDescent="0.25">
      <c r="A409" s="1"/>
      <c r="D409" s="5"/>
    </row>
    <row r="410" spans="1:4" x14ac:dyDescent="0.25">
      <c r="A410" s="1"/>
      <c r="D410" s="5"/>
    </row>
    <row r="411" spans="1:4" x14ac:dyDescent="0.25">
      <c r="A411" s="1"/>
      <c r="D411" s="5"/>
    </row>
    <row r="412" spans="1:4" x14ac:dyDescent="0.25">
      <c r="A412" s="1"/>
      <c r="D412" s="5"/>
    </row>
    <row r="413" spans="1:4" x14ac:dyDescent="0.25">
      <c r="A413" s="1"/>
      <c r="D413" s="5"/>
    </row>
    <row r="414" spans="1:4" x14ac:dyDescent="0.25">
      <c r="A414" s="1"/>
      <c r="D414" s="5"/>
    </row>
    <row r="415" spans="1:4" x14ac:dyDescent="0.25">
      <c r="A415" s="1"/>
      <c r="D415" s="5"/>
    </row>
    <row r="416" spans="1:4" x14ac:dyDescent="0.25">
      <c r="A416" s="1"/>
      <c r="D416" s="5"/>
    </row>
    <row r="417" spans="1:4" x14ac:dyDescent="0.25">
      <c r="A417" s="1"/>
      <c r="D417" s="5"/>
    </row>
    <row r="418" spans="1:4" x14ac:dyDescent="0.25">
      <c r="A418" s="1"/>
      <c r="D418" s="5"/>
    </row>
    <row r="419" spans="1:4" x14ac:dyDescent="0.25">
      <c r="A419" s="1"/>
      <c r="D419" s="5"/>
    </row>
    <row r="420" spans="1:4" x14ac:dyDescent="0.25">
      <c r="A420" s="1"/>
      <c r="D420" s="5"/>
    </row>
    <row r="421" spans="1:4" x14ac:dyDescent="0.25">
      <c r="A421" s="1"/>
      <c r="D421" s="5"/>
    </row>
    <row r="422" spans="1:4" x14ac:dyDescent="0.25">
      <c r="A422" s="1"/>
      <c r="D422" s="5"/>
    </row>
    <row r="423" spans="1:4" x14ac:dyDescent="0.25">
      <c r="A423" s="1"/>
      <c r="D423" s="5"/>
    </row>
    <row r="424" spans="1:4" x14ac:dyDescent="0.25">
      <c r="A424" s="1"/>
      <c r="D424" s="5"/>
    </row>
    <row r="425" spans="1:4" x14ac:dyDescent="0.25">
      <c r="A425" s="1"/>
      <c r="D425" s="5"/>
    </row>
    <row r="426" spans="1:4" x14ac:dyDescent="0.25">
      <c r="A426" s="1"/>
      <c r="D426" s="5"/>
    </row>
    <row r="427" spans="1:4" x14ac:dyDescent="0.25">
      <c r="A427" s="1"/>
      <c r="D427" s="5"/>
    </row>
    <row r="428" spans="1:4" x14ac:dyDescent="0.25">
      <c r="A428" s="1"/>
      <c r="D428" s="5"/>
    </row>
    <row r="429" spans="1:4" x14ac:dyDescent="0.25">
      <c r="A429" s="1"/>
      <c r="D429" s="5"/>
    </row>
    <row r="430" spans="1:4" x14ac:dyDescent="0.25">
      <c r="A430" s="1"/>
      <c r="D430" s="5"/>
    </row>
    <row r="431" spans="1:4" x14ac:dyDescent="0.25">
      <c r="A431" s="1"/>
      <c r="D431" s="5"/>
    </row>
    <row r="432" spans="1:4" x14ac:dyDescent="0.25">
      <c r="A432" s="1"/>
      <c r="D432" s="5"/>
    </row>
    <row r="433" spans="1:4" x14ac:dyDescent="0.25">
      <c r="A433" s="1"/>
      <c r="D433" s="5"/>
    </row>
    <row r="434" spans="1:4" x14ac:dyDescent="0.25">
      <c r="A434" s="1"/>
      <c r="D434" s="5"/>
    </row>
    <row r="435" spans="1:4" x14ac:dyDescent="0.25">
      <c r="A435" s="1"/>
      <c r="D435" s="5"/>
    </row>
    <row r="436" spans="1:4" x14ac:dyDescent="0.25">
      <c r="A436" s="1"/>
      <c r="D436" s="5"/>
    </row>
    <row r="437" spans="1:4" x14ac:dyDescent="0.25">
      <c r="A437" s="1"/>
      <c r="D437" s="5"/>
    </row>
    <row r="438" spans="1:4" x14ac:dyDescent="0.25">
      <c r="A438" s="1"/>
      <c r="D438" s="5"/>
    </row>
    <row r="439" spans="1:4" x14ac:dyDescent="0.25">
      <c r="A439" s="1"/>
      <c r="D439" s="5"/>
    </row>
    <row r="440" spans="1:4" x14ac:dyDescent="0.25">
      <c r="A440" s="1"/>
      <c r="D440" s="5"/>
    </row>
    <row r="441" spans="1:4" x14ac:dyDescent="0.25">
      <c r="A441" s="1"/>
      <c r="D441" s="5"/>
    </row>
    <row r="442" spans="1:4" x14ac:dyDescent="0.25">
      <c r="A442" s="1"/>
      <c r="D442" s="5"/>
    </row>
    <row r="443" spans="1:4" x14ac:dyDescent="0.25">
      <c r="A443" s="1"/>
      <c r="D443" s="5"/>
    </row>
    <row r="444" spans="1:4" x14ac:dyDescent="0.25">
      <c r="A444" s="1"/>
      <c r="D444" s="5"/>
    </row>
    <row r="445" spans="1:4" x14ac:dyDescent="0.25">
      <c r="A445" s="1"/>
      <c r="D445" s="5"/>
    </row>
    <row r="446" spans="1:4" x14ac:dyDescent="0.25">
      <c r="A446" s="1"/>
      <c r="D446" s="5"/>
    </row>
    <row r="447" spans="1:4" x14ac:dyDescent="0.25">
      <c r="A447" s="1"/>
      <c r="D447" s="5"/>
    </row>
    <row r="448" spans="1:4" x14ac:dyDescent="0.25">
      <c r="A448" s="1"/>
      <c r="D448" s="5"/>
    </row>
    <row r="449" spans="1:4" x14ac:dyDescent="0.25">
      <c r="A449" s="1"/>
      <c r="D449" s="5"/>
    </row>
    <row r="450" spans="1:4" x14ac:dyDescent="0.25">
      <c r="A450" s="1"/>
      <c r="D450" s="5"/>
    </row>
    <row r="451" spans="1:4" x14ac:dyDescent="0.25">
      <c r="A451" s="1"/>
      <c r="D451" s="5"/>
    </row>
    <row r="452" spans="1:4" x14ac:dyDescent="0.25">
      <c r="A452" s="1"/>
      <c r="D452" s="5"/>
    </row>
    <row r="453" spans="1:4" x14ac:dyDescent="0.25">
      <c r="A453" s="1"/>
      <c r="D453" s="5"/>
    </row>
    <row r="454" spans="1:4" x14ac:dyDescent="0.25">
      <c r="A454" s="1"/>
      <c r="D454" s="5"/>
    </row>
    <row r="455" spans="1:4" x14ac:dyDescent="0.25">
      <c r="A455" s="1"/>
      <c r="D455" s="5"/>
    </row>
    <row r="456" spans="1:4" x14ac:dyDescent="0.25">
      <c r="A456" s="1"/>
      <c r="D456" s="5"/>
    </row>
    <row r="457" spans="1:4" x14ac:dyDescent="0.25">
      <c r="A457" s="1"/>
      <c r="D457" s="5"/>
    </row>
    <row r="458" spans="1:4" x14ac:dyDescent="0.25">
      <c r="A458" s="1"/>
      <c r="D458" s="5"/>
    </row>
    <row r="459" spans="1:4" x14ac:dyDescent="0.25">
      <c r="A459" s="1"/>
      <c r="D459" s="5"/>
    </row>
    <row r="460" spans="1:4" x14ac:dyDescent="0.25">
      <c r="A460" s="1"/>
      <c r="D460" s="5"/>
    </row>
    <row r="461" spans="1:4" x14ac:dyDescent="0.25">
      <c r="A461" s="1"/>
      <c r="D461" s="5"/>
    </row>
    <row r="462" spans="1:4" x14ac:dyDescent="0.25">
      <c r="A462" s="1"/>
      <c r="D462" s="5"/>
    </row>
    <row r="463" spans="1:4" x14ac:dyDescent="0.25">
      <c r="A463" s="1"/>
      <c r="D463" s="5"/>
    </row>
    <row r="464" spans="1:4" x14ac:dyDescent="0.25">
      <c r="A464" s="1"/>
      <c r="D464" s="5"/>
    </row>
    <row r="465" spans="1:4" x14ac:dyDescent="0.25">
      <c r="A465" s="1"/>
      <c r="D465" s="5"/>
    </row>
    <row r="466" spans="1:4" x14ac:dyDescent="0.25">
      <c r="A466" s="1"/>
      <c r="D466" s="5"/>
    </row>
    <row r="467" spans="1:4" x14ac:dyDescent="0.25">
      <c r="A467" s="1"/>
      <c r="D467" s="5"/>
    </row>
    <row r="468" spans="1:4" x14ac:dyDescent="0.25">
      <c r="A468" s="1"/>
      <c r="D468" s="5"/>
    </row>
    <row r="469" spans="1:4" x14ac:dyDescent="0.25">
      <c r="A469" s="1"/>
      <c r="D469" s="5"/>
    </row>
    <row r="470" spans="1:4" x14ac:dyDescent="0.25">
      <c r="A470" s="1"/>
      <c r="D470" s="5"/>
    </row>
    <row r="471" spans="1:4" x14ac:dyDescent="0.25">
      <c r="A471" s="1"/>
      <c r="D471" s="5"/>
    </row>
    <row r="472" spans="1:4" x14ac:dyDescent="0.25">
      <c r="A472" s="1"/>
      <c r="D472" s="5"/>
    </row>
    <row r="473" spans="1:4" x14ac:dyDescent="0.25">
      <c r="A473" s="1"/>
      <c r="D473" s="5"/>
    </row>
    <row r="474" spans="1:4" x14ac:dyDescent="0.25">
      <c r="A474" s="1"/>
      <c r="D474" s="5"/>
    </row>
    <row r="475" spans="1:4" x14ac:dyDescent="0.25">
      <c r="A475" s="1"/>
      <c r="D475" s="5"/>
    </row>
    <row r="476" spans="1:4" x14ac:dyDescent="0.25">
      <c r="A476" s="1"/>
      <c r="D476" s="5"/>
    </row>
    <row r="477" spans="1:4" x14ac:dyDescent="0.25">
      <c r="A477" s="1"/>
      <c r="D477" s="5"/>
    </row>
    <row r="478" spans="1:4" x14ac:dyDescent="0.25">
      <c r="A478" s="1"/>
      <c r="D478" s="5"/>
    </row>
    <row r="479" spans="1:4" x14ac:dyDescent="0.25">
      <c r="A479" s="1"/>
      <c r="D479" s="5"/>
    </row>
    <row r="480" spans="1:4" x14ac:dyDescent="0.25">
      <c r="A480" s="1"/>
      <c r="D480" s="5"/>
    </row>
    <row r="481" spans="1:4" x14ac:dyDescent="0.25">
      <c r="A481" s="1"/>
      <c r="D481" s="5"/>
    </row>
    <row r="482" spans="1:4" x14ac:dyDescent="0.25">
      <c r="A482" s="1"/>
      <c r="D482" s="5"/>
    </row>
    <row r="483" spans="1:4" x14ac:dyDescent="0.25">
      <c r="A483" s="1"/>
      <c r="D483" s="5"/>
    </row>
    <row r="484" spans="1:4" x14ac:dyDescent="0.25">
      <c r="A484" s="1"/>
      <c r="D484" s="5"/>
    </row>
    <row r="485" spans="1:4" x14ac:dyDescent="0.25">
      <c r="A485" s="1"/>
      <c r="D485" s="5"/>
    </row>
    <row r="486" spans="1:4" x14ac:dyDescent="0.25">
      <c r="A486" s="1"/>
      <c r="D486" s="5"/>
    </row>
    <row r="487" spans="1:4" x14ac:dyDescent="0.25">
      <c r="A487" s="1"/>
      <c r="D487" s="5"/>
    </row>
    <row r="488" spans="1:4" x14ac:dyDescent="0.25">
      <c r="A488" s="1"/>
      <c r="D488" s="5"/>
    </row>
    <row r="489" spans="1:4" x14ac:dyDescent="0.25">
      <c r="A489" s="1"/>
      <c r="D489" s="5"/>
    </row>
    <row r="490" spans="1:4" x14ac:dyDescent="0.25">
      <c r="A490" s="1"/>
      <c r="D490" s="5"/>
    </row>
    <row r="491" spans="1:4" x14ac:dyDescent="0.25">
      <c r="A491" s="1"/>
      <c r="D491" s="5"/>
    </row>
    <row r="492" spans="1:4" x14ac:dyDescent="0.25">
      <c r="A492" s="1"/>
      <c r="D492" s="5"/>
    </row>
    <row r="493" spans="1:4" x14ac:dyDescent="0.25">
      <c r="A493" s="1"/>
      <c r="D493" s="5"/>
    </row>
    <row r="494" spans="1:4" x14ac:dyDescent="0.25">
      <c r="A494" s="1"/>
      <c r="D494" s="5"/>
    </row>
    <row r="495" spans="1:4" x14ac:dyDescent="0.25">
      <c r="A495" s="1"/>
      <c r="D495" s="5"/>
    </row>
    <row r="496" spans="1:4" x14ac:dyDescent="0.25">
      <c r="A496" s="1"/>
      <c r="D496" s="5"/>
    </row>
    <row r="497" spans="1:4" x14ac:dyDescent="0.25">
      <c r="A497" s="1"/>
      <c r="D497" s="5"/>
    </row>
    <row r="498" spans="1:4" x14ac:dyDescent="0.25">
      <c r="A498" s="1"/>
      <c r="D498" s="5"/>
    </row>
    <row r="499" spans="1:4" x14ac:dyDescent="0.25">
      <c r="A499" s="1"/>
      <c r="D499" s="5"/>
    </row>
    <row r="500" spans="1:4" x14ac:dyDescent="0.25">
      <c r="A500" s="1"/>
      <c r="D500" s="5"/>
    </row>
    <row r="501" spans="1:4" x14ac:dyDescent="0.25">
      <c r="A501" s="1"/>
      <c r="D501" s="5"/>
    </row>
    <row r="502" spans="1:4" x14ac:dyDescent="0.25">
      <c r="A502" s="1"/>
      <c r="D502" s="5"/>
    </row>
    <row r="503" spans="1:4" x14ac:dyDescent="0.25">
      <c r="A503" s="1"/>
      <c r="D503" s="5"/>
    </row>
    <row r="504" spans="1:4" x14ac:dyDescent="0.25">
      <c r="A504" s="1"/>
      <c r="D504" s="5"/>
    </row>
    <row r="505" spans="1:4" x14ac:dyDescent="0.25">
      <c r="A505" s="1"/>
      <c r="D505" s="5"/>
    </row>
    <row r="506" spans="1:4" x14ac:dyDescent="0.25">
      <c r="A506" s="1"/>
      <c r="D506" s="5"/>
    </row>
    <row r="507" spans="1:4" x14ac:dyDescent="0.25">
      <c r="A507" s="1"/>
      <c r="D507" s="5"/>
    </row>
    <row r="508" spans="1:4" x14ac:dyDescent="0.25">
      <c r="A508" s="1"/>
      <c r="D508" s="5"/>
    </row>
    <row r="509" spans="1:4" x14ac:dyDescent="0.25">
      <c r="A509" s="1"/>
      <c r="D509" s="5"/>
    </row>
    <row r="510" spans="1:4" x14ac:dyDescent="0.25">
      <c r="A510" s="1"/>
      <c r="D510" s="5"/>
    </row>
    <row r="511" spans="1:4" x14ac:dyDescent="0.25">
      <c r="A511" s="1"/>
      <c r="D511" s="5"/>
    </row>
    <row r="512" spans="1:4" x14ac:dyDescent="0.25">
      <c r="A512" s="1"/>
      <c r="D512" s="5"/>
    </row>
    <row r="513" spans="1:4" x14ac:dyDescent="0.25">
      <c r="A513" s="1"/>
      <c r="D513" s="5"/>
    </row>
    <row r="514" spans="1:4" x14ac:dyDescent="0.25">
      <c r="A514" s="1"/>
      <c r="D514" s="5"/>
    </row>
    <row r="515" spans="1:4" x14ac:dyDescent="0.25">
      <c r="A515" s="1"/>
      <c r="D515" s="5"/>
    </row>
    <row r="516" spans="1:4" x14ac:dyDescent="0.25">
      <c r="A516" s="1"/>
      <c r="D516" s="5"/>
    </row>
    <row r="517" spans="1:4" x14ac:dyDescent="0.25">
      <c r="A517" s="1"/>
      <c r="D517" s="5"/>
    </row>
    <row r="518" spans="1:4" x14ac:dyDescent="0.25">
      <c r="A518" s="1"/>
      <c r="D518" s="5"/>
    </row>
    <row r="519" spans="1:4" x14ac:dyDescent="0.25">
      <c r="A519" s="1"/>
      <c r="D519" s="5"/>
    </row>
    <row r="520" spans="1:4" x14ac:dyDescent="0.25">
      <c r="A520" s="1"/>
      <c r="D520" s="5"/>
    </row>
    <row r="521" spans="1:4" x14ac:dyDescent="0.25">
      <c r="A521" s="1"/>
      <c r="D521" s="5"/>
    </row>
    <row r="522" spans="1:4" x14ac:dyDescent="0.25">
      <c r="A522" s="1"/>
      <c r="D522" s="5"/>
    </row>
    <row r="523" spans="1:4" x14ac:dyDescent="0.25">
      <c r="A523" s="1"/>
      <c r="D523" s="5"/>
    </row>
    <row r="524" spans="1:4" x14ac:dyDescent="0.25">
      <c r="A524" s="1"/>
      <c r="D524" s="5"/>
    </row>
    <row r="525" spans="1:4" x14ac:dyDescent="0.25">
      <c r="A525" s="1"/>
      <c r="D525" s="5"/>
    </row>
    <row r="526" spans="1:4" x14ac:dyDescent="0.25">
      <c r="A526" s="1"/>
      <c r="D526" s="5"/>
    </row>
    <row r="527" spans="1:4" x14ac:dyDescent="0.25">
      <c r="A527" s="1"/>
      <c r="D527" s="5"/>
    </row>
    <row r="528" spans="1:4" x14ac:dyDescent="0.25">
      <c r="A528" s="1"/>
      <c r="D528" s="5"/>
    </row>
    <row r="529" spans="1:4" x14ac:dyDescent="0.25">
      <c r="A529" s="1"/>
      <c r="D529" s="5"/>
    </row>
    <row r="530" spans="1:4" x14ac:dyDescent="0.25">
      <c r="A530" s="1"/>
      <c r="D530" s="5"/>
    </row>
    <row r="531" spans="1:4" x14ac:dyDescent="0.25">
      <c r="A531" s="1"/>
      <c r="D531" s="5"/>
    </row>
    <row r="532" spans="1:4" x14ac:dyDescent="0.25">
      <c r="A532" s="1"/>
      <c r="D532" s="5"/>
    </row>
    <row r="533" spans="1:4" x14ac:dyDescent="0.25">
      <c r="A533" s="1"/>
      <c r="D533" s="5"/>
    </row>
    <row r="534" spans="1:4" x14ac:dyDescent="0.25">
      <c r="A534" s="1"/>
      <c r="D534" s="5"/>
    </row>
    <row r="535" spans="1:4" x14ac:dyDescent="0.25">
      <c r="A535" s="1"/>
      <c r="D535" s="5"/>
    </row>
    <row r="536" spans="1:4" x14ac:dyDescent="0.25">
      <c r="A536" s="1"/>
      <c r="D536" s="5"/>
    </row>
    <row r="537" spans="1:4" x14ac:dyDescent="0.25">
      <c r="A537" s="1"/>
      <c r="D537" s="5"/>
    </row>
    <row r="538" spans="1:4" x14ac:dyDescent="0.25">
      <c r="A538" s="1"/>
      <c r="D538" s="5"/>
    </row>
    <row r="539" spans="1:4" x14ac:dyDescent="0.25">
      <c r="A539" s="1"/>
      <c r="D539" s="5"/>
    </row>
    <row r="540" spans="1:4" x14ac:dyDescent="0.25">
      <c r="A540" s="1"/>
      <c r="D540" s="5"/>
    </row>
    <row r="541" spans="1:4" x14ac:dyDescent="0.25">
      <c r="A541" s="1"/>
      <c r="D541" s="5"/>
    </row>
    <row r="542" spans="1:4" x14ac:dyDescent="0.25">
      <c r="A542" s="1"/>
      <c r="D542" s="5"/>
    </row>
    <row r="543" spans="1:4" x14ac:dyDescent="0.25">
      <c r="A543" s="1"/>
      <c r="D543" s="5"/>
    </row>
    <row r="544" spans="1:4" x14ac:dyDescent="0.25">
      <c r="A544" s="1"/>
      <c r="D544" s="5"/>
    </row>
    <row r="545" spans="1:4" x14ac:dyDescent="0.25">
      <c r="A545" s="1"/>
      <c r="D545" s="5"/>
    </row>
    <row r="546" spans="1:4" x14ac:dyDescent="0.25">
      <c r="A546" s="1"/>
      <c r="D546" s="5"/>
    </row>
    <row r="547" spans="1:4" x14ac:dyDescent="0.25">
      <c r="A547" s="1"/>
      <c r="D547" s="5"/>
    </row>
    <row r="548" spans="1:4" x14ac:dyDescent="0.25">
      <c r="A548" s="1"/>
      <c r="D548" s="5"/>
    </row>
    <row r="549" spans="1:4" x14ac:dyDescent="0.25">
      <c r="A549" s="1"/>
      <c r="D549" s="5"/>
    </row>
    <row r="550" spans="1:4" x14ac:dyDescent="0.25">
      <c r="A550" s="1"/>
      <c r="D550" s="5"/>
    </row>
    <row r="551" spans="1:4" x14ac:dyDescent="0.25">
      <c r="A551" s="1"/>
      <c r="D551" s="5"/>
    </row>
    <row r="552" spans="1:4" x14ac:dyDescent="0.25">
      <c r="A552" s="1"/>
      <c r="D552" s="5"/>
    </row>
    <row r="553" spans="1:4" x14ac:dyDescent="0.25">
      <c r="A553" s="1"/>
      <c r="D553" s="5"/>
    </row>
    <row r="554" spans="1:4" x14ac:dyDescent="0.25">
      <c r="A554" s="1"/>
      <c r="D554" s="5"/>
    </row>
    <row r="555" spans="1:4" x14ac:dyDescent="0.25">
      <c r="A555" s="1"/>
      <c r="D555" s="5"/>
    </row>
    <row r="556" spans="1:4" x14ac:dyDescent="0.25">
      <c r="A556" s="1"/>
      <c r="D556" s="5"/>
    </row>
    <row r="557" spans="1:4" x14ac:dyDescent="0.25">
      <c r="A557" s="1"/>
      <c r="D557" s="5"/>
    </row>
    <row r="558" spans="1:4" x14ac:dyDescent="0.25">
      <c r="A558" s="1"/>
      <c r="D558" s="5"/>
    </row>
    <row r="559" spans="1:4" x14ac:dyDescent="0.25">
      <c r="A559" s="1"/>
      <c r="D559" s="5"/>
    </row>
    <row r="560" spans="1:4" x14ac:dyDescent="0.25">
      <c r="A560" s="1"/>
      <c r="D560" s="5"/>
    </row>
    <row r="561" spans="1:4" x14ac:dyDescent="0.25">
      <c r="A561" s="1"/>
      <c r="D561" s="5"/>
    </row>
    <row r="562" spans="1:4" x14ac:dyDescent="0.25">
      <c r="A562" s="1"/>
      <c r="D562" s="5"/>
    </row>
    <row r="563" spans="1:4" x14ac:dyDescent="0.25">
      <c r="A563" s="1"/>
      <c r="D563" s="5"/>
    </row>
    <row r="564" spans="1:4" x14ac:dyDescent="0.25">
      <c r="A564" s="1"/>
      <c r="D564" s="5"/>
    </row>
    <row r="565" spans="1:4" x14ac:dyDescent="0.25">
      <c r="A565" s="1"/>
      <c r="D565" s="5"/>
    </row>
    <row r="566" spans="1:4" x14ac:dyDescent="0.25">
      <c r="A566" s="1"/>
      <c r="D566" s="5"/>
    </row>
    <row r="567" spans="1:4" x14ac:dyDescent="0.25">
      <c r="A567" s="1"/>
      <c r="D567" s="5"/>
    </row>
    <row r="568" spans="1:4" x14ac:dyDescent="0.25">
      <c r="A568" s="1"/>
      <c r="D568" s="5"/>
    </row>
    <row r="569" spans="1:4" x14ac:dyDescent="0.25">
      <c r="A569" s="1"/>
      <c r="D569" s="5"/>
    </row>
    <row r="570" spans="1:4" x14ac:dyDescent="0.25">
      <c r="A570" s="1"/>
      <c r="D570" s="5"/>
    </row>
    <row r="571" spans="1:4" x14ac:dyDescent="0.25">
      <c r="A571" s="1"/>
      <c r="D571" s="5"/>
    </row>
    <row r="572" spans="1:4" x14ac:dyDescent="0.25">
      <c r="A572" s="1"/>
      <c r="D572" s="5"/>
    </row>
    <row r="573" spans="1:4" x14ac:dyDescent="0.25">
      <c r="A573" s="1"/>
      <c r="D573" s="5"/>
    </row>
    <row r="574" spans="1:4" x14ac:dyDescent="0.25">
      <c r="A574" s="1"/>
      <c r="D574" s="5"/>
    </row>
    <row r="575" spans="1:4" x14ac:dyDescent="0.25">
      <c r="A575" s="1"/>
      <c r="D575" s="5"/>
    </row>
    <row r="576" spans="1:4" x14ac:dyDescent="0.25">
      <c r="A576" s="1"/>
      <c r="D576" s="5"/>
    </row>
    <row r="577" spans="1:4" x14ac:dyDescent="0.25">
      <c r="A577" s="1"/>
      <c r="D577" s="5"/>
    </row>
    <row r="578" spans="1:4" x14ac:dyDescent="0.25">
      <c r="A578" s="1"/>
      <c r="D578" s="5"/>
    </row>
    <row r="579" spans="1:4" x14ac:dyDescent="0.25">
      <c r="A579" s="1"/>
      <c r="D579" s="5"/>
    </row>
    <row r="580" spans="1:4" x14ac:dyDescent="0.25">
      <c r="A580" s="1"/>
      <c r="D580" s="5"/>
    </row>
    <row r="581" spans="1:4" x14ac:dyDescent="0.25">
      <c r="A581" s="1"/>
      <c r="D581" s="5"/>
    </row>
    <row r="582" spans="1:4" x14ac:dyDescent="0.25">
      <c r="A582" s="1"/>
      <c r="D582" s="5"/>
    </row>
    <row r="583" spans="1:4" x14ac:dyDescent="0.25">
      <c r="A583" s="1"/>
      <c r="D583" s="5"/>
    </row>
    <row r="584" spans="1:4" x14ac:dyDescent="0.25">
      <c r="A584" s="1"/>
      <c r="D584" s="5"/>
    </row>
    <row r="585" spans="1:4" x14ac:dyDescent="0.25">
      <c r="A585" s="1"/>
      <c r="D585" s="5"/>
    </row>
    <row r="586" spans="1:4" x14ac:dyDescent="0.25">
      <c r="A586" s="1"/>
      <c r="D586" s="5"/>
    </row>
    <row r="587" spans="1:4" x14ac:dyDescent="0.25">
      <c r="A587" s="1"/>
      <c r="D587" s="5"/>
    </row>
    <row r="588" spans="1:4" x14ac:dyDescent="0.25">
      <c r="A588" s="1"/>
      <c r="D588" s="5"/>
    </row>
    <row r="589" spans="1:4" x14ac:dyDescent="0.25">
      <c r="A589" s="1"/>
      <c r="D589" s="5"/>
    </row>
    <row r="590" spans="1:4" x14ac:dyDescent="0.25">
      <c r="A590" s="1"/>
      <c r="D590" s="5"/>
    </row>
    <row r="591" spans="1:4" x14ac:dyDescent="0.25">
      <c r="A591" s="1"/>
      <c r="D591" s="5"/>
    </row>
    <row r="592" spans="1:4" x14ac:dyDescent="0.25">
      <c r="A592" s="1"/>
      <c r="D592" s="5"/>
    </row>
    <row r="593" spans="1:4" x14ac:dyDescent="0.25">
      <c r="A593" s="1"/>
      <c r="D593" s="5"/>
    </row>
    <row r="594" spans="1:4" x14ac:dyDescent="0.25">
      <c r="A594" s="1"/>
      <c r="D594" s="5"/>
    </row>
    <row r="595" spans="1:4" x14ac:dyDescent="0.25">
      <c r="A595" s="1"/>
      <c r="D595" s="5"/>
    </row>
    <row r="596" spans="1:4" x14ac:dyDescent="0.25">
      <c r="A596" s="1"/>
      <c r="D596" s="5"/>
    </row>
    <row r="597" spans="1:4" x14ac:dyDescent="0.25">
      <c r="A597" s="1"/>
      <c r="D597" s="5"/>
    </row>
    <row r="598" spans="1:4" x14ac:dyDescent="0.25">
      <c r="A598" s="1"/>
      <c r="D598" s="5"/>
    </row>
    <row r="599" spans="1:4" x14ac:dyDescent="0.25">
      <c r="A599" s="1"/>
      <c r="D599" s="5"/>
    </row>
    <row r="600" spans="1:4" x14ac:dyDescent="0.25">
      <c r="A600" s="1"/>
      <c r="D600" s="5"/>
    </row>
    <row r="601" spans="1:4" x14ac:dyDescent="0.25">
      <c r="A601" s="1"/>
      <c r="D601" s="5"/>
    </row>
    <row r="602" spans="1:4" x14ac:dyDescent="0.25">
      <c r="A602" s="1"/>
      <c r="D602" s="5"/>
    </row>
    <row r="603" spans="1:4" x14ac:dyDescent="0.25">
      <c r="A603" s="1"/>
      <c r="D603" s="5"/>
    </row>
    <row r="604" spans="1:4" x14ac:dyDescent="0.25">
      <c r="A604" s="1"/>
      <c r="D604" s="5"/>
    </row>
    <row r="605" spans="1:4" x14ac:dyDescent="0.25">
      <c r="A605" s="1"/>
      <c r="D605" s="5"/>
    </row>
    <row r="606" spans="1:4" x14ac:dyDescent="0.25">
      <c r="A606" s="1"/>
      <c r="D606" s="5"/>
    </row>
    <row r="607" spans="1:4" x14ac:dyDescent="0.25">
      <c r="A607" s="1"/>
      <c r="D607" s="5"/>
    </row>
    <row r="608" spans="1:4" x14ac:dyDescent="0.25">
      <c r="A608" s="1"/>
      <c r="D608" s="5"/>
    </row>
    <row r="609" spans="1:4" x14ac:dyDescent="0.25">
      <c r="A609" s="1"/>
      <c r="D609" s="5"/>
    </row>
    <row r="610" spans="1:4" x14ac:dyDescent="0.25">
      <c r="A610" s="1"/>
      <c r="D610" s="5"/>
    </row>
    <row r="611" spans="1:4" x14ac:dyDescent="0.25">
      <c r="A611" s="1"/>
      <c r="D611" s="5"/>
    </row>
    <row r="612" spans="1:4" x14ac:dyDescent="0.25">
      <c r="A612" s="1"/>
      <c r="D612" s="5"/>
    </row>
    <row r="613" spans="1:4" x14ac:dyDescent="0.25">
      <c r="A613" s="1"/>
      <c r="D613" s="5"/>
    </row>
    <row r="614" spans="1:4" x14ac:dyDescent="0.25">
      <c r="A614" s="1"/>
      <c r="D614" s="5"/>
    </row>
    <row r="615" spans="1:4" x14ac:dyDescent="0.25">
      <c r="A615" s="1"/>
      <c r="D615" s="5"/>
    </row>
    <row r="616" spans="1:4" x14ac:dyDescent="0.25">
      <c r="A616" s="1"/>
      <c r="D616" s="5"/>
    </row>
    <row r="617" spans="1:4" x14ac:dyDescent="0.25">
      <c r="A617" s="1"/>
      <c r="D617" s="5"/>
    </row>
    <row r="618" spans="1:4" x14ac:dyDescent="0.25">
      <c r="A618" s="1"/>
      <c r="D618" s="5"/>
    </row>
    <row r="619" spans="1:4" x14ac:dyDescent="0.25">
      <c r="A619" s="1"/>
      <c r="D619" s="5"/>
    </row>
    <row r="620" spans="1:4" x14ac:dyDescent="0.25">
      <c r="A620" s="1"/>
      <c r="D620" s="5"/>
    </row>
    <row r="621" spans="1:4" x14ac:dyDescent="0.25">
      <c r="A621" s="1"/>
      <c r="D621" s="5"/>
    </row>
    <row r="622" spans="1:4" x14ac:dyDescent="0.25">
      <c r="A622" s="1"/>
      <c r="D622" s="5"/>
    </row>
    <row r="623" spans="1:4" x14ac:dyDescent="0.25">
      <c r="A623" s="1"/>
      <c r="D623" s="5"/>
    </row>
    <row r="624" spans="1:4" x14ac:dyDescent="0.25">
      <c r="A624" s="1"/>
      <c r="D624" s="5"/>
    </row>
    <row r="625" spans="1:4" x14ac:dyDescent="0.25">
      <c r="A625" s="1"/>
      <c r="D625" s="5"/>
    </row>
    <row r="626" spans="1:4" x14ac:dyDescent="0.25">
      <c r="A626" s="1"/>
      <c r="D626" s="5"/>
    </row>
    <row r="627" spans="1:4" x14ac:dyDescent="0.25">
      <c r="A627" s="1"/>
      <c r="D627" s="5"/>
    </row>
    <row r="628" spans="1:4" x14ac:dyDescent="0.25">
      <c r="A628" s="1"/>
      <c r="D628" s="5"/>
    </row>
    <row r="629" spans="1:4" x14ac:dyDescent="0.25">
      <c r="A629" s="1"/>
      <c r="D629" s="5"/>
    </row>
    <row r="630" spans="1:4" x14ac:dyDescent="0.25">
      <c r="A630" s="1"/>
      <c r="D630" s="5"/>
    </row>
    <row r="631" spans="1:4" x14ac:dyDescent="0.25">
      <c r="A631" s="1"/>
      <c r="D631" s="5"/>
    </row>
    <row r="632" spans="1:4" x14ac:dyDescent="0.25">
      <c r="A632" s="1"/>
      <c r="D632" s="5"/>
    </row>
    <row r="633" spans="1:4" x14ac:dyDescent="0.25">
      <c r="A633" s="1"/>
      <c r="D633" s="5"/>
    </row>
    <row r="634" spans="1:4" x14ac:dyDescent="0.25">
      <c r="A634" s="1"/>
      <c r="D634" s="5"/>
    </row>
    <row r="635" spans="1:4" x14ac:dyDescent="0.25">
      <c r="A635" s="1"/>
      <c r="D635" s="5"/>
    </row>
    <row r="636" spans="1:4" x14ac:dyDescent="0.25">
      <c r="A636" s="1"/>
      <c r="D636" s="5"/>
    </row>
    <row r="637" spans="1:4" x14ac:dyDescent="0.25">
      <c r="A637" s="1"/>
      <c r="D637" s="5"/>
    </row>
    <row r="638" spans="1:4" x14ac:dyDescent="0.25">
      <c r="A638" s="1"/>
      <c r="D638" s="5"/>
    </row>
    <row r="639" spans="1:4" x14ac:dyDescent="0.25">
      <c r="A639" s="1"/>
      <c r="D639" s="5"/>
    </row>
    <row r="640" spans="1:4" x14ac:dyDescent="0.25">
      <c r="A640" s="1"/>
      <c r="D640" s="5"/>
    </row>
    <row r="641" spans="1:4" x14ac:dyDescent="0.25">
      <c r="A641" s="1"/>
      <c r="D641" s="5"/>
    </row>
    <row r="642" spans="1:4" x14ac:dyDescent="0.25">
      <c r="A642" s="1"/>
      <c r="D642" s="5"/>
    </row>
    <row r="643" spans="1:4" x14ac:dyDescent="0.25">
      <c r="A643" s="1"/>
      <c r="D643" s="5"/>
    </row>
    <row r="644" spans="1:4" x14ac:dyDescent="0.25">
      <c r="A644" s="1"/>
      <c r="D644" s="5"/>
    </row>
    <row r="645" spans="1:4" x14ac:dyDescent="0.25">
      <c r="A645" s="1"/>
      <c r="D645" s="5"/>
    </row>
    <row r="646" spans="1:4" x14ac:dyDescent="0.25">
      <c r="A646" s="1"/>
      <c r="D646" s="5"/>
    </row>
    <row r="647" spans="1:4" x14ac:dyDescent="0.25">
      <c r="A647" s="1"/>
      <c r="D647" s="5"/>
    </row>
    <row r="648" spans="1:4" x14ac:dyDescent="0.25">
      <c r="A648" s="1"/>
      <c r="D648" s="5"/>
    </row>
    <row r="649" spans="1:4" x14ac:dyDescent="0.25">
      <c r="A649" s="1"/>
      <c r="D649" s="5"/>
    </row>
    <row r="650" spans="1:4" x14ac:dyDescent="0.25">
      <c r="A650" s="1"/>
      <c r="D650" s="5"/>
    </row>
    <row r="651" spans="1:4" x14ac:dyDescent="0.25">
      <c r="A651" s="1"/>
      <c r="D651" s="5"/>
    </row>
    <row r="652" spans="1:4" x14ac:dyDescent="0.25">
      <c r="A652" s="1"/>
      <c r="D652" s="5"/>
    </row>
    <row r="653" spans="1:4" x14ac:dyDescent="0.25">
      <c r="A653" s="1"/>
      <c r="D653" s="5"/>
    </row>
    <row r="654" spans="1:4" x14ac:dyDescent="0.25">
      <c r="A654" s="1"/>
      <c r="D654" s="5"/>
    </row>
    <row r="655" spans="1:4" x14ac:dyDescent="0.25">
      <c r="A655" s="1"/>
      <c r="D655" s="5"/>
    </row>
    <row r="656" spans="1:4" x14ac:dyDescent="0.25">
      <c r="A656" s="1"/>
      <c r="D656" s="5"/>
    </row>
    <row r="657" spans="1:4" x14ac:dyDescent="0.25">
      <c r="A657" s="1"/>
      <c r="D657" s="5"/>
    </row>
    <row r="658" spans="1:4" x14ac:dyDescent="0.25">
      <c r="A658" s="1"/>
      <c r="D658" s="5"/>
    </row>
    <row r="659" spans="1:4" x14ac:dyDescent="0.25">
      <c r="A659" s="1"/>
      <c r="D659" s="5"/>
    </row>
    <row r="660" spans="1:4" x14ac:dyDescent="0.25">
      <c r="A660" s="1"/>
      <c r="D660" s="5"/>
    </row>
    <row r="661" spans="1:4" x14ac:dyDescent="0.25">
      <c r="A661" s="1"/>
      <c r="D661" s="5"/>
    </row>
    <row r="662" spans="1:4" x14ac:dyDescent="0.25">
      <c r="A662" s="1"/>
      <c r="D662" s="5"/>
    </row>
    <row r="663" spans="1:4" x14ac:dyDescent="0.25">
      <c r="A663" s="1"/>
      <c r="D663" s="5"/>
    </row>
    <row r="664" spans="1:4" x14ac:dyDescent="0.25">
      <c r="A664" s="1"/>
      <c r="D664" s="5"/>
    </row>
    <row r="665" spans="1:4" x14ac:dyDescent="0.25">
      <c r="A665" s="1"/>
      <c r="D665" s="5"/>
    </row>
    <row r="666" spans="1:4" x14ac:dyDescent="0.25">
      <c r="A666" s="1"/>
      <c r="D666" s="5"/>
    </row>
    <row r="667" spans="1:4" x14ac:dyDescent="0.25">
      <c r="A667" s="1"/>
      <c r="D667" s="5"/>
    </row>
    <row r="668" spans="1:4" x14ac:dyDescent="0.25">
      <c r="A668" s="1"/>
      <c r="D668" s="5"/>
    </row>
    <row r="669" spans="1:4" x14ac:dyDescent="0.25">
      <c r="A669" s="1"/>
      <c r="D669" s="5"/>
    </row>
    <row r="670" spans="1:4" x14ac:dyDescent="0.25">
      <c r="A670" s="1"/>
      <c r="D670" s="5"/>
    </row>
    <row r="671" spans="1:4" x14ac:dyDescent="0.25">
      <c r="A671" s="1"/>
      <c r="D671" s="5"/>
    </row>
    <row r="672" spans="1:4" x14ac:dyDescent="0.25">
      <c r="A672" s="1"/>
      <c r="D672" s="5"/>
    </row>
    <row r="673" spans="1:4" x14ac:dyDescent="0.25">
      <c r="A673" s="1"/>
      <c r="D673" s="5"/>
    </row>
    <row r="674" spans="1:4" x14ac:dyDescent="0.25">
      <c r="A674" s="1"/>
      <c r="D674" s="5"/>
    </row>
    <row r="675" spans="1:4" x14ac:dyDescent="0.25">
      <c r="A675" s="1"/>
      <c r="D675" s="5"/>
    </row>
    <row r="676" spans="1:4" x14ac:dyDescent="0.25">
      <c r="A676" s="1"/>
      <c r="D676" s="5"/>
    </row>
    <row r="677" spans="1:4" x14ac:dyDescent="0.25">
      <c r="A677" s="1"/>
      <c r="D677" s="5"/>
    </row>
    <row r="678" spans="1:4" x14ac:dyDescent="0.25">
      <c r="A678" s="1"/>
      <c r="D678" s="5"/>
    </row>
    <row r="679" spans="1:4" x14ac:dyDescent="0.25">
      <c r="A679" s="1"/>
      <c r="D679" s="5"/>
    </row>
    <row r="680" spans="1:4" x14ac:dyDescent="0.25">
      <c r="A680" s="1"/>
      <c r="D680" s="5"/>
    </row>
    <row r="681" spans="1:4" x14ac:dyDescent="0.25">
      <c r="A681" s="1"/>
      <c r="D681" s="5"/>
    </row>
    <row r="682" spans="1:4" x14ac:dyDescent="0.25">
      <c r="A682" s="1"/>
      <c r="D682" s="5"/>
    </row>
    <row r="683" spans="1:4" x14ac:dyDescent="0.25">
      <c r="A683" s="1"/>
      <c r="D683" s="5"/>
    </row>
    <row r="684" spans="1:4" x14ac:dyDescent="0.25">
      <c r="A684" s="1"/>
      <c r="D684" s="5"/>
    </row>
    <row r="685" spans="1:4" x14ac:dyDescent="0.25">
      <c r="A685" s="1"/>
      <c r="D685" s="5"/>
    </row>
    <row r="686" spans="1:4" x14ac:dyDescent="0.25">
      <c r="A686" s="1"/>
      <c r="D686" s="5"/>
    </row>
    <row r="687" spans="1:4" x14ac:dyDescent="0.25">
      <c r="A687" s="1"/>
      <c r="D687" s="5"/>
    </row>
    <row r="688" spans="1:4" x14ac:dyDescent="0.25">
      <c r="A688" s="1"/>
      <c r="D688" s="5"/>
    </row>
    <row r="689" spans="1:4" x14ac:dyDescent="0.25">
      <c r="A689" s="1"/>
      <c r="D689" s="5"/>
    </row>
    <row r="690" spans="1:4" x14ac:dyDescent="0.25">
      <c r="A690" s="1"/>
      <c r="D690" s="5"/>
    </row>
    <row r="691" spans="1:4" x14ac:dyDescent="0.25">
      <c r="A691" s="1"/>
      <c r="D691" s="5"/>
    </row>
    <row r="692" spans="1:4" x14ac:dyDescent="0.25">
      <c r="A692" s="1"/>
      <c r="D692" s="5"/>
    </row>
    <row r="693" spans="1:4" x14ac:dyDescent="0.25">
      <c r="A693" s="1"/>
      <c r="D693" s="5"/>
    </row>
    <row r="694" spans="1:4" x14ac:dyDescent="0.25">
      <c r="A694" s="1"/>
      <c r="D694" s="5"/>
    </row>
    <row r="695" spans="1:4" x14ac:dyDescent="0.25">
      <c r="A695" s="1"/>
      <c r="D695" s="5"/>
    </row>
    <row r="696" spans="1:4" x14ac:dyDescent="0.25">
      <c r="A696" s="1"/>
      <c r="D696" s="5"/>
    </row>
    <row r="697" spans="1:4" x14ac:dyDescent="0.25">
      <c r="A697" s="1"/>
      <c r="D697" s="5"/>
    </row>
    <row r="698" spans="1:4" x14ac:dyDescent="0.25">
      <c r="A698" s="1"/>
      <c r="D698" s="5"/>
    </row>
    <row r="699" spans="1:4" x14ac:dyDescent="0.25">
      <c r="A699" s="1"/>
      <c r="D699" s="5"/>
    </row>
    <row r="700" spans="1:4" x14ac:dyDescent="0.25">
      <c r="A700" s="1"/>
      <c r="D700" s="5"/>
    </row>
    <row r="701" spans="1:4" x14ac:dyDescent="0.25">
      <c r="A701" s="1"/>
      <c r="D701" s="5"/>
    </row>
    <row r="702" spans="1:4" x14ac:dyDescent="0.25">
      <c r="A702" s="1"/>
      <c r="D702" s="5"/>
    </row>
    <row r="703" spans="1:4" x14ac:dyDescent="0.25">
      <c r="A703" s="1"/>
      <c r="D703" s="5"/>
    </row>
    <row r="704" spans="1:4" x14ac:dyDescent="0.25">
      <c r="A704" s="1"/>
      <c r="D704" s="5"/>
    </row>
    <row r="705" spans="1:4" x14ac:dyDescent="0.25">
      <c r="A705" s="1"/>
      <c r="D705" s="5"/>
    </row>
    <row r="706" spans="1:4" x14ac:dyDescent="0.25">
      <c r="A706" s="1"/>
      <c r="D706" s="5"/>
    </row>
    <row r="707" spans="1:4" x14ac:dyDescent="0.25">
      <c r="A707" s="1"/>
      <c r="D707" s="5"/>
    </row>
    <row r="708" spans="1:4" x14ac:dyDescent="0.25">
      <c r="A708" s="1"/>
      <c r="D708" s="5"/>
    </row>
    <row r="709" spans="1:4" x14ac:dyDescent="0.25">
      <c r="A709" s="1"/>
      <c r="D709" s="5"/>
    </row>
    <row r="710" spans="1:4" x14ac:dyDescent="0.25">
      <c r="A710" s="1"/>
      <c r="D710" s="5"/>
    </row>
    <row r="711" spans="1:4" x14ac:dyDescent="0.25">
      <c r="A711" s="1"/>
      <c r="D711" s="5"/>
    </row>
    <row r="712" spans="1:4" x14ac:dyDescent="0.25">
      <c r="A712" s="1"/>
      <c r="D712" s="5"/>
    </row>
    <row r="713" spans="1:4" x14ac:dyDescent="0.25">
      <c r="A713" s="1"/>
      <c r="D713" s="5"/>
    </row>
    <row r="714" spans="1:4" x14ac:dyDescent="0.25">
      <c r="A714" s="1"/>
      <c r="D714" s="5"/>
    </row>
    <row r="715" spans="1:4" x14ac:dyDescent="0.25">
      <c r="A715" s="1"/>
      <c r="D715" s="5"/>
    </row>
    <row r="716" spans="1:4" x14ac:dyDescent="0.25">
      <c r="A716" s="1"/>
      <c r="D716" s="5"/>
    </row>
    <row r="717" spans="1:4" x14ac:dyDescent="0.25">
      <c r="A717" s="1"/>
      <c r="D717" s="5"/>
    </row>
    <row r="718" spans="1:4" x14ac:dyDescent="0.25">
      <c r="A718" s="1"/>
      <c r="D718" s="5"/>
    </row>
    <row r="719" spans="1:4" x14ac:dyDescent="0.25">
      <c r="A719" s="1"/>
      <c r="D719" s="5"/>
    </row>
    <row r="720" spans="1:4" x14ac:dyDescent="0.25">
      <c r="A720" s="1"/>
      <c r="D720" s="5"/>
    </row>
    <row r="721" spans="1:4" x14ac:dyDescent="0.25">
      <c r="A721" s="1"/>
      <c r="D721" s="5"/>
    </row>
    <row r="722" spans="1:4" x14ac:dyDescent="0.25">
      <c r="A722" s="1"/>
      <c r="D722" s="5"/>
    </row>
    <row r="723" spans="1:4" x14ac:dyDescent="0.25">
      <c r="A723" s="1"/>
      <c r="D723" s="5"/>
    </row>
    <row r="724" spans="1:4" x14ac:dyDescent="0.25">
      <c r="A724" s="1"/>
      <c r="D724" s="5"/>
    </row>
    <row r="725" spans="1:4" x14ac:dyDescent="0.25">
      <c r="A725" s="1"/>
      <c r="D725" s="5"/>
    </row>
    <row r="726" spans="1:4" x14ac:dyDescent="0.25">
      <c r="A726" s="1"/>
      <c r="D726" s="5"/>
    </row>
    <row r="727" spans="1:4" x14ac:dyDescent="0.25">
      <c r="A727" s="1"/>
      <c r="D727" s="5"/>
    </row>
    <row r="728" spans="1:4" x14ac:dyDescent="0.25">
      <c r="A728" s="1"/>
      <c r="D728" s="5"/>
    </row>
    <row r="729" spans="1:4" x14ac:dyDescent="0.25">
      <c r="A729" s="1"/>
      <c r="D729" s="5"/>
    </row>
    <row r="730" spans="1:4" x14ac:dyDescent="0.25">
      <c r="A730" s="1"/>
      <c r="D730" s="5"/>
    </row>
    <row r="731" spans="1:4" x14ac:dyDescent="0.25">
      <c r="A731" s="1"/>
      <c r="D731" s="5"/>
    </row>
    <row r="732" spans="1:4" x14ac:dyDescent="0.25">
      <c r="A732" s="1"/>
      <c r="D732" s="5"/>
    </row>
    <row r="733" spans="1:4" x14ac:dyDescent="0.25">
      <c r="A733" s="1"/>
      <c r="D733" s="5"/>
    </row>
    <row r="734" spans="1:4" x14ac:dyDescent="0.25">
      <c r="A734" s="1"/>
      <c r="D734" s="5"/>
    </row>
    <row r="735" spans="1:4" x14ac:dyDescent="0.25">
      <c r="A735" s="1"/>
      <c r="D735" s="5"/>
    </row>
    <row r="736" spans="1:4" x14ac:dyDescent="0.25">
      <c r="A736" s="1"/>
      <c r="D736" s="5"/>
    </row>
    <row r="737" spans="1:4" x14ac:dyDescent="0.25">
      <c r="A737" s="1"/>
      <c r="D737" s="5"/>
    </row>
    <row r="738" spans="1:4" x14ac:dyDescent="0.25">
      <c r="A738" s="1"/>
      <c r="D738" s="5"/>
    </row>
    <row r="739" spans="1:4" x14ac:dyDescent="0.25">
      <c r="A739" s="1"/>
      <c r="D739" s="5"/>
    </row>
    <row r="740" spans="1:4" x14ac:dyDescent="0.25">
      <c r="A740" s="1"/>
      <c r="D740" s="5"/>
    </row>
    <row r="741" spans="1:4" x14ac:dyDescent="0.25">
      <c r="A741" s="1"/>
      <c r="D741" s="5"/>
    </row>
    <row r="742" spans="1:4" x14ac:dyDescent="0.25">
      <c r="A742" s="1"/>
      <c r="D742" s="5"/>
    </row>
    <row r="743" spans="1:4" x14ac:dyDescent="0.25">
      <c r="A743" s="1"/>
      <c r="D743" s="5"/>
    </row>
    <row r="744" spans="1:4" x14ac:dyDescent="0.25">
      <c r="A744" s="1"/>
      <c r="D744" s="5"/>
    </row>
    <row r="745" spans="1:4" x14ac:dyDescent="0.25">
      <c r="A745" s="1"/>
      <c r="D745" s="5"/>
    </row>
    <row r="746" spans="1:4" x14ac:dyDescent="0.25">
      <c r="A746" s="1"/>
      <c r="D746" s="5"/>
    </row>
    <row r="747" spans="1:4" x14ac:dyDescent="0.25">
      <c r="A747" s="1"/>
      <c r="D747" s="5"/>
    </row>
    <row r="748" spans="1:4" x14ac:dyDescent="0.25">
      <c r="A748" s="1"/>
      <c r="D748" s="5"/>
    </row>
    <row r="749" spans="1:4" x14ac:dyDescent="0.25">
      <c r="A749" s="1"/>
      <c r="D749" s="5"/>
    </row>
    <row r="750" spans="1:4" x14ac:dyDescent="0.25">
      <c r="A750" s="1"/>
      <c r="D750" s="5"/>
    </row>
    <row r="751" spans="1:4" x14ac:dyDescent="0.25">
      <c r="A751" s="1"/>
      <c r="D751" s="5"/>
    </row>
    <row r="752" spans="1:4" x14ac:dyDescent="0.25">
      <c r="A752" s="1"/>
      <c r="D752" s="5"/>
    </row>
    <row r="753" spans="1:4" x14ac:dyDescent="0.25">
      <c r="A753" s="1"/>
      <c r="D753" s="5"/>
    </row>
    <row r="754" spans="1:4" x14ac:dyDescent="0.25">
      <c r="A754" s="1"/>
      <c r="D754" s="5"/>
    </row>
    <row r="755" spans="1:4" x14ac:dyDescent="0.25">
      <c r="A755" s="1"/>
      <c r="D755" s="5"/>
    </row>
    <row r="756" spans="1:4" x14ac:dyDescent="0.25">
      <c r="A756" s="1"/>
      <c r="D756" s="5"/>
    </row>
    <row r="757" spans="1:4" x14ac:dyDescent="0.25">
      <c r="A757" s="1"/>
      <c r="D757" s="5"/>
    </row>
    <row r="758" spans="1:4" x14ac:dyDescent="0.25">
      <c r="A758" s="1"/>
      <c r="D758" s="5"/>
    </row>
    <row r="759" spans="1:4" x14ac:dyDescent="0.25">
      <c r="A759" s="1"/>
      <c r="D759" s="5"/>
    </row>
    <row r="760" spans="1:4" x14ac:dyDescent="0.25">
      <c r="A760" s="1"/>
      <c r="D760" s="5"/>
    </row>
    <row r="761" spans="1:4" x14ac:dyDescent="0.25">
      <c r="A761" s="1"/>
      <c r="D761" s="5"/>
    </row>
    <row r="762" spans="1:4" x14ac:dyDescent="0.25">
      <c r="A762" s="1"/>
      <c r="D762" s="5"/>
    </row>
    <row r="763" spans="1:4" x14ac:dyDescent="0.25">
      <c r="A763" s="1"/>
      <c r="D763" s="5"/>
    </row>
    <row r="764" spans="1:4" x14ac:dyDescent="0.25">
      <c r="A764" s="1"/>
      <c r="D764" s="5"/>
    </row>
    <row r="765" spans="1:4" x14ac:dyDescent="0.25">
      <c r="A765" s="1"/>
      <c r="D765" s="5"/>
    </row>
    <row r="766" spans="1:4" x14ac:dyDescent="0.25">
      <c r="A766" s="1"/>
      <c r="D766" s="5"/>
    </row>
    <row r="767" spans="1:4" x14ac:dyDescent="0.25">
      <c r="A767" s="1"/>
      <c r="D767" s="5"/>
    </row>
    <row r="768" spans="1:4" x14ac:dyDescent="0.25">
      <c r="A768" s="1"/>
      <c r="D768" s="5"/>
    </row>
    <row r="769" spans="1:4" x14ac:dyDescent="0.25">
      <c r="A769" s="1"/>
      <c r="D769" s="5"/>
    </row>
    <row r="770" spans="1:4" x14ac:dyDescent="0.25">
      <c r="A770" s="1"/>
      <c r="D770" s="5"/>
    </row>
    <row r="771" spans="1:4" x14ac:dyDescent="0.25">
      <c r="A771" s="1"/>
      <c r="D771" s="5"/>
    </row>
    <row r="772" spans="1:4" x14ac:dyDescent="0.25">
      <c r="A772" s="1"/>
      <c r="D772" s="5"/>
    </row>
    <row r="773" spans="1:4" x14ac:dyDescent="0.25">
      <c r="A773" s="1"/>
      <c r="D773" s="5"/>
    </row>
    <row r="774" spans="1:4" x14ac:dyDescent="0.25">
      <c r="A774" s="1"/>
      <c r="D774" s="5"/>
    </row>
    <row r="775" spans="1:4" x14ac:dyDescent="0.25">
      <c r="A775" s="1"/>
      <c r="D775" s="5"/>
    </row>
    <row r="776" spans="1:4" x14ac:dyDescent="0.25">
      <c r="A776" s="1"/>
      <c r="D776" s="5"/>
    </row>
    <row r="777" spans="1:4" x14ac:dyDescent="0.25">
      <c r="A777" s="1"/>
      <c r="D777" s="5"/>
    </row>
    <row r="778" spans="1:4" x14ac:dyDescent="0.25">
      <c r="A778" s="1"/>
      <c r="D778" s="5"/>
    </row>
    <row r="779" spans="1:4" x14ac:dyDescent="0.25">
      <c r="A779" s="1"/>
      <c r="D779" s="5"/>
    </row>
    <row r="780" spans="1:4" x14ac:dyDescent="0.25">
      <c r="A780" s="1"/>
      <c r="D780" s="5"/>
    </row>
    <row r="781" spans="1:4" x14ac:dyDescent="0.25">
      <c r="A781" s="1"/>
      <c r="D781" s="5"/>
    </row>
    <row r="782" spans="1:4" x14ac:dyDescent="0.25">
      <c r="A782" s="1"/>
      <c r="D782" s="5"/>
    </row>
    <row r="783" spans="1:4" x14ac:dyDescent="0.25">
      <c r="A783" s="1"/>
      <c r="D783" s="5"/>
    </row>
    <row r="784" spans="1:4" x14ac:dyDescent="0.25">
      <c r="A784" s="1"/>
      <c r="D784" s="5"/>
    </row>
    <row r="785" spans="1:4" x14ac:dyDescent="0.25">
      <c r="A785" s="1"/>
      <c r="D785" s="5"/>
    </row>
    <row r="786" spans="1:4" x14ac:dyDescent="0.25">
      <c r="A786" s="1"/>
      <c r="D786" s="5"/>
    </row>
    <row r="787" spans="1:4" x14ac:dyDescent="0.25">
      <c r="A787" s="1"/>
      <c r="D787" s="5"/>
    </row>
    <row r="788" spans="1:4" x14ac:dyDescent="0.25">
      <c r="A788" s="1"/>
      <c r="D788" s="5"/>
    </row>
    <row r="789" spans="1:4" x14ac:dyDescent="0.25">
      <c r="A789" s="1"/>
      <c r="D789" s="5"/>
    </row>
    <row r="790" spans="1:4" x14ac:dyDescent="0.25">
      <c r="A790" s="1"/>
      <c r="D790" s="5"/>
    </row>
    <row r="791" spans="1:4" x14ac:dyDescent="0.25">
      <c r="A791" s="1"/>
      <c r="D791" s="5"/>
    </row>
    <row r="792" spans="1:4" x14ac:dyDescent="0.25">
      <c r="A792" s="1"/>
      <c r="D792" s="5"/>
    </row>
    <row r="793" spans="1:4" x14ac:dyDescent="0.25">
      <c r="A793" s="1"/>
      <c r="D793" s="5"/>
    </row>
    <row r="794" spans="1:4" x14ac:dyDescent="0.25">
      <c r="A794" s="1"/>
      <c r="D794" s="5"/>
    </row>
    <row r="795" spans="1:4" x14ac:dyDescent="0.25">
      <c r="A795" s="1"/>
      <c r="D795" s="5"/>
    </row>
    <row r="796" spans="1:4" x14ac:dyDescent="0.25">
      <c r="A796" s="1"/>
      <c r="D796" s="5"/>
    </row>
    <row r="797" spans="1:4" x14ac:dyDescent="0.25">
      <c r="A797" s="1"/>
      <c r="D797" s="5"/>
    </row>
    <row r="798" spans="1:4" x14ac:dyDescent="0.25">
      <c r="A798" s="1"/>
      <c r="D798" s="5"/>
    </row>
    <row r="799" spans="1:4" x14ac:dyDescent="0.25">
      <c r="A799" s="1"/>
      <c r="D799" s="5"/>
    </row>
    <row r="800" spans="1:4" x14ac:dyDescent="0.25">
      <c r="A800" s="1"/>
      <c r="D800" s="5"/>
    </row>
    <row r="801" spans="1:4" x14ac:dyDescent="0.25">
      <c r="A801" s="1"/>
      <c r="D801" s="5"/>
    </row>
    <row r="802" spans="1:4" x14ac:dyDescent="0.25">
      <c r="A802" s="1"/>
      <c r="D802" s="5"/>
    </row>
    <row r="803" spans="1:4" x14ac:dyDescent="0.25">
      <c r="A803" s="1"/>
      <c r="D803" s="5"/>
    </row>
    <row r="804" spans="1:4" x14ac:dyDescent="0.25">
      <c r="A804" s="1"/>
      <c r="D804" s="5"/>
    </row>
    <row r="805" spans="1:4" x14ac:dyDescent="0.25">
      <c r="A805" s="1"/>
      <c r="D805" s="5"/>
    </row>
    <row r="806" spans="1:4" x14ac:dyDescent="0.25">
      <c r="A806" s="1"/>
      <c r="D806" s="5"/>
    </row>
    <row r="807" spans="1:4" x14ac:dyDescent="0.25">
      <c r="A807" s="1"/>
      <c r="D807" s="5"/>
    </row>
    <row r="808" spans="1:4" x14ac:dyDescent="0.25">
      <c r="A808" s="1"/>
      <c r="D808" s="5"/>
    </row>
    <row r="809" spans="1:4" x14ac:dyDescent="0.25">
      <c r="A809" s="1"/>
      <c r="D809" s="5"/>
    </row>
    <row r="810" spans="1:4" x14ac:dyDescent="0.25">
      <c r="A810" s="1"/>
      <c r="D810" s="5"/>
    </row>
    <row r="811" spans="1:4" x14ac:dyDescent="0.25">
      <c r="A811" s="1"/>
      <c r="D811" s="5"/>
    </row>
    <row r="812" spans="1:4" x14ac:dyDescent="0.25">
      <c r="A812" s="1"/>
      <c r="D812" s="5"/>
    </row>
    <row r="813" spans="1:4" x14ac:dyDescent="0.25">
      <c r="A813" s="1"/>
      <c r="D813" s="5"/>
    </row>
    <row r="814" spans="1:4" x14ac:dyDescent="0.25">
      <c r="A814" s="1"/>
      <c r="D814" s="5"/>
    </row>
    <row r="815" spans="1:4" x14ac:dyDescent="0.25">
      <c r="A815" s="1"/>
      <c r="D815" s="5"/>
    </row>
    <row r="816" spans="1:4" x14ac:dyDescent="0.25">
      <c r="A816" s="1"/>
      <c r="D816" s="5"/>
    </row>
    <row r="817" spans="1:4" x14ac:dyDescent="0.25">
      <c r="A817" s="1"/>
      <c r="D817" s="5"/>
    </row>
    <row r="818" spans="1:4" x14ac:dyDescent="0.25">
      <c r="A818" s="1"/>
      <c r="D818" s="5"/>
    </row>
    <row r="819" spans="1:4" x14ac:dyDescent="0.25">
      <c r="A819" s="1"/>
      <c r="D819" s="5"/>
    </row>
    <row r="820" spans="1:4" x14ac:dyDescent="0.25">
      <c r="A820" s="1"/>
      <c r="D820" s="5"/>
    </row>
    <row r="821" spans="1:4" x14ac:dyDescent="0.25">
      <c r="A821" s="1"/>
      <c r="D821" s="5"/>
    </row>
    <row r="822" spans="1:4" x14ac:dyDescent="0.25">
      <c r="A822" s="1"/>
      <c r="D822" s="5"/>
    </row>
    <row r="823" spans="1:4" x14ac:dyDescent="0.25">
      <c r="A823" s="1"/>
      <c r="D823" s="5"/>
    </row>
    <row r="824" spans="1:4" x14ac:dyDescent="0.25">
      <c r="A824" s="1"/>
      <c r="D824" s="5"/>
    </row>
    <row r="825" spans="1:4" x14ac:dyDescent="0.25">
      <c r="A825" s="1"/>
      <c r="D825" s="5"/>
    </row>
    <row r="826" spans="1:4" x14ac:dyDescent="0.25">
      <c r="A826" s="1"/>
      <c r="D826" s="5"/>
    </row>
    <row r="827" spans="1:4" x14ac:dyDescent="0.25">
      <c r="A827" s="1"/>
      <c r="D827" s="5"/>
    </row>
    <row r="828" spans="1:4" x14ac:dyDescent="0.25">
      <c r="A828" s="1"/>
      <c r="D828" s="5"/>
    </row>
    <row r="829" spans="1:4" x14ac:dyDescent="0.25">
      <c r="A829" s="1"/>
      <c r="D829" s="5"/>
    </row>
    <row r="830" spans="1:4" x14ac:dyDescent="0.25">
      <c r="A830" s="1"/>
      <c r="D830" s="5"/>
    </row>
    <row r="831" spans="1:4" x14ac:dyDescent="0.25">
      <c r="A831" s="1"/>
      <c r="D831" s="5"/>
    </row>
    <row r="832" spans="1:4" x14ac:dyDescent="0.25">
      <c r="A832" s="1"/>
      <c r="D832" s="5"/>
    </row>
    <row r="833" spans="1:4" x14ac:dyDescent="0.25">
      <c r="A833" s="1"/>
      <c r="D833" s="5"/>
    </row>
    <row r="834" spans="1:4" x14ac:dyDescent="0.25">
      <c r="A834" s="1"/>
      <c r="D834" s="5"/>
    </row>
    <row r="835" spans="1:4" x14ac:dyDescent="0.25">
      <c r="A835" s="1"/>
      <c r="D835" s="5"/>
    </row>
    <row r="836" spans="1:4" x14ac:dyDescent="0.25">
      <c r="A836" s="1"/>
      <c r="D836" s="5"/>
    </row>
    <row r="837" spans="1:4" x14ac:dyDescent="0.25">
      <c r="A837" s="1"/>
      <c r="D837" s="5"/>
    </row>
    <row r="838" spans="1:4" x14ac:dyDescent="0.25">
      <c r="A838" s="1"/>
      <c r="D838" s="5"/>
    </row>
    <row r="839" spans="1:4" x14ac:dyDescent="0.25">
      <c r="A839" s="1"/>
      <c r="D839" s="5"/>
    </row>
    <row r="840" spans="1:4" x14ac:dyDescent="0.25">
      <c r="A840" s="1"/>
      <c r="D840" s="5"/>
    </row>
    <row r="841" spans="1:4" x14ac:dyDescent="0.25">
      <c r="A841" s="1"/>
      <c r="D841" s="5"/>
    </row>
    <row r="842" spans="1:4" ht="15.75" thickBot="1" x14ac:dyDescent="0.3">
      <c r="A842" s="2"/>
      <c r="B842" s="3"/>
      <c r="C842" s="10"/>
      <c r="D842" s="6"/>
    </row>
  </sheetData>
  <mergeCells count="2">
    <mergeCell ref="A1:B1"/>
    <mergeCell ref="A2:D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7378-B81D-435C-A59B-185ABED0F906}">
  <dimension ref="A1:D603"/>
  <sheetViews>
    <sheetView topLeftCell="A338" workbookViewId="0">
      <selection activeCell="A2" sqref="A2:D2"/>
    </sheetView>
  </sheetViews>
  <sheetFormatPr baseColWidth="10" defaultRowHeight="15" x14ac:dyDescent="0.25"/>
  <cols>
    <col min="1" max="1" width="65.28515625" customWidth="1"/>
    <col min="2" max="2" width="73.5703125" customWidth="1"/>
    <col min="3" max="3" width="17.140625" style="7" customWidth="1"/>
    <col min="4" max="4" width="16.140625" style="7" customWidth="1"/>
  </cols>
  <sheetData>
    <row r="1" spans="1:4" ht="56.25" customHeight="1" thickBot="1" x14ac:dyDescent="0.3">
      <c r="A1" s="31" t="s">
        <v>3491</v>
      </c>
      <c r="B1" s="32"/>
      <c r="C1" s="8"/>
      <c r="D1" s="4"/>
    </row>
    <row r="2" spans="1:4" ht="31.15" customHeight="1" thickBot="1" x14ac:dyDescent="0.3">
      <c r="A2" s="33" t="s">
        <v>3154</v>
      </c>
      <c r="B2" s="34"/>
      <c r="C2" s="34"/>
      <c r="D2" s="35"/>
    </row>
    <row r="3" spans="1:4" ht="21" customHeight="1" thickBot="1" x14ac:dyDescent="0.3">
      <c r="A3" s="16" t="s">
        <v>1</v>
      </c>
      <c r="B3" s="17" t="s">
        <v>2</v>
      </c>
      <c r="C3" s="13" t="s">
        <v>3</v>
      </c>
      <c r="D3" s="14" t="s">
        <v>4</v>
      </c>
    </row>
    <row r="4" spans="1:4" x14ac:dyDescent="0.25">
      <c r="A4" s="18" t="s">
        <v>2128</v>
      </c>
      <c r="B4" s="26" t="s">
        <v>3155</v>
      </c>
      <c r="C4" s="27">
        <v>45302</v>
      </c>
      <c r="D4" s="28">
        <v>1871.63</v>
      </c>
    </row>
    <row r="5" spans="1:4" x14ac:dyDescent="0.25">
      <c r="A5" s="1" t="s">
        <v>1179</v>
      </c>
      <c r="B5" s="22" t="s">
        <v>3156</v>
      </c>
      <c r="C5" s="23">
        <v>45302</v>
      </c>
      <c r="D5" s="29">
        <v>526.35</v>
      </c>
    </row>
    <row r="6" spans="1:4" x14ac:dyDescent="0.25">
      <c r="A6" s="1" t="s">
        <v>2891</v>
      </c>
      <c r="B6" s="22" t="s">
        <v>2892</v>
      </c>
      <c r="C6" s="23">
        <v>45302</v>
      </c>
      <c r="D6" s="29">
        <v>66.55</v>
      </c>
    </row>
    <row r="7" spans="1:4" x14ac:dyDescent="0.25">
      <c r="A7" s="1" t="s">
        <v>92</v>
      </c>
      <c r="B7" s="22" t="s">
        <v>3157</v>
      </c>
      <c r="C7" s="23">
        <v>45302</v>
      </c>
      <c r="D7" s="29">
        <v>1210</v>
      </c>
    </row>
    <row r="8" spans="1:4" x14ac:dyDescent="0.25">
      <c r="A8" s="1" t="s">
        <v>2090</v>
      </c>
      <c r="B8" s="22" t="s">
        <v>3158</v>
      </c>
      <c r="C8" s="23">
        <v>45316</v>
      </c>
      <c r="D8" s="29">
        <v>1898.73</v>
      </c>
    </row>
    <row r="9" spans="1:4" x14ac:dyDescent="0.25">
      <c r="A9" s="1" t="s">
        <v>3159</v>
      </c>
      <c r="B9" s="22" t="s">
        <v>3160</v>
      </c>
      <c r="C9" s="23">
        <v>45316</v>
      </c>
      <c r="D9" s="29">
        <v>5993.99</v>
      </c>
    </row>
    <row r="10" spans="1:4" x14ac:dyDescent="0.25">
      <c r="A10" s="1" t="s">
        <v>1665</v>
      </c>
      <c r="B10" s="22" t="s">
        <v>3161</v>
      </c>
      <c r="C10" s="23">
        <v>45316</v>
      </c>
      <c r="D10" s="29">
        <v>440.44</v>
      </c>
    </row>
    <row r="11" spans="1:4" x14ac:dyDescent="0.25">
      <c r="A11" s="1" t="s">
        <v>1131</v>
      </c>
      <c r="B11" s="22" t="s">
        <v>3162</v>
      </c>
      <c r="C11" s="23">
        <v>45316</v>
      </c>
      <c r="D11" s="29">
        <v>4579.78</v>
      </c>
    </row>
    <row r="12" spans="1:4" x14ac:dyDescent="0.25">
      <c r="A12" s="1" t="s">
        <v>2869</v>
      </c>
      <c r="B12" s="22" t="s">
        <v>2870</v>
      </c>
      <c r="C12" s="23">
        <v>45316</v>
      </c>
      <c r="D12" s="29">
        <v>5021.5</v>
      </c>
    </row>
    <row r="13" spans="1:4" x14ac:dyDescent="0.25">
      <c r="A13" s="1" t="s">
        <v>3163</v>
      </c>
      <c r="B13" s="22" t="s">
        <v>3164</v>
      </c>
      <c r="C13" s="23">
        <v>45316</v>
      </c>
      <c r="D13" s="29">
        <v>2665.92</v>
      </c>
    </row>
    <row r="14" spans="1:4" x14ac:dyDescent="0.25">
      <c r="A14" s="1" t="s">
        <v>3165</v>
      </c>
      <c r="B14" s="22" t="s">
        <v>3166</v>
      </c>
      <c r="C14" s="23">
        <v>45316</v>
      </c>
      <c r="D14" s="29">
        <v>11.04</v>
      </c>
    </row>
    <row r="15" spans="1:4" x14ac:dyDescent="0.25">
      <c r="A15" s="1" t="s">
        <v>3167</v>
      </c>
      <c r="B15" s="22" t="s">
        <v>3168</v>
      </c>
      <c r="C15" s="23">
        <v>45316</v>
      </c>
      <c r="D15" s="29">
        <v>55.9</v>
      </c>
    </row>
    <row r="16" spans="1:4" x14ac:dyDescent="0.25">
      <c r="A16" s="1" t="s">
        <v>2869</v>
      </c>
      <c r="B16" s="22" t="s">
        <v>3169</v>
      </c>
      <c r="C16" s="23">
        <v>45316</v>
      </c>
      <c r="D16" s="29">
        <v>7.79</v>
      </c>
    </row>
    <row r="17" spans="1:4" x14ac:dyDescent="0.25">
      <c r="A17" s="1" t="s">
        <v>205</v>
      </c>
      <c r="B17" t="s">
        <v>3170</v>
      </c>
      <c r="C17" s="9">
        <v>45320</v>
      </c>
      <c r="D17" s="5">
        <v>5138.71</v>
      </c>
    </row>
    <row r="18" spans="1:4" x14ac:dyDescent="0.25">
      <c r="A18" s="1" t="s">
        <v>205</v>
      </c>
      <c r="B18" t="s">
        <v>3171</v>
      </c>
      <c r="C18" s="9">
        <v>45320</v>
      </c>
      <c r="D18" s="5">
        <v>1181.4100000000001</v>
      </c>
    </row>
    <row r="19" spans="1:4" x14ac:dyDescent="0.25">
      <c r="A19" s="1" t="s">
        <v>204</v>
      </c>
      <c r="B19" t="s">
        <v>3170</v>
      </c>
      <c r="C19" s="9">
        <v>45320</v>
      </c>
      <c r="D19" s="5">
        <v>24537.14</v>
      </c>
    </row>
    <row r="20" spans="1:4" x14ac:dyDescent="0.25">
      <c r="A20" s="1" t="s">
        <v>204</v>
      </c>
      <c r="B20" t="s">
        <v>3171</v>
      </c>
      <c r="C20" s="9">
        <v>45320</v>
      </c>
      <c r="D20" s="5">
        <v>8944.5300000000007</v>
      </c>
    </row>
    <row r="21" spans="1:4" x14ac:dyDescent="0.25">
      <c r="A21" s="1" t="s">
        <v>2752</v>
      </c>
      <c r="B21" t="s">
        <v>3177</v>
      </c>
      <c r="C21" s="9">
        <v>45324</v>
      </c>
      <c r="D21" s="5">
        <v>926.33</v>
      </c>
    </row>
    <row r="22" spans="1:4" x14ac:dyDescent="0.25">
      <c r="A22" s="1" t="s">
        <v>2090</v>
      </c>
      <c r="B22" t="s">
        <v>3178</v>
      </c>
      <c r="C22" s="9">
        <v>45330</v>
      </c>
      <c r="D22" s="5">
        <v>30645.67</v>
      </c>
    </row>
    <row r="23" spans="1:4" x14ac:dyDescent="0.25">
      <c r="A23" s="1" t="s">
        <v>615</v>
      </c>
      <c r="B23" t="s">
        <v>3179</v>
      </c>
      <c r="C23" s="9">
        <v>45330</v>
      </c>
      <c r="D23" s="5">
        <v>8084.12</v>
      </c>
    </row>
    <row r="24" spans="1:4" x14ac:dyDescent="0.25">
      <c r="A24" s="1" t="s">
        <v>3180</v>
      </c>
      <c r="B24" t="s">
        <v>3181</v>
      </c>
      <c r="C24" s="9">
        <v>45330</v>
      </c>
      <c r="D24" s="5">
        <v>3204</v>
      </c>
    </row>
    <row r="25" spans="1:4" x14ac:dyDescent="0.25">
      <c r="A25" s="1" t="s">
        <v>3103</v>
      </c>
      <c r="B25" t="s">
        <v>3182</v>
      </c>
      <c r="C25" s="9">
        <v>45330</v>
      </c>
      <c r="D25" s="5">
        <v>1253.43</v>
      </c>
    </row>
    <row r="26" spans="1:4" x14ac:dyDescent="0.25">
      <c r="A26" s="1" t="s">
        <v>615</v>
      </c>
      <c r="B26" t="s">
        <v>3183</v>
      </c>
      <c r="C26" s="9">
        <v>45330</v>
      </c>
      <c r="D26" s="5">
        <v>194.67</v>
      </c>
    </row>
    <row r="27" spans="1:4" x14ac:dyDescent="0.25">
      <c r="A27" s="1" t="s">
        <v>3159</v>
      </c>
      <c r="B27" t="s">
        <v>3184</v>
      </c>
      <c r="C27" s="9">
        <v>45330</v>
      </c>
      <c r="D27" s="5">
        <v>564.5</v>
      </c>
    </row>
    <row r="28" spans="1:4" x14ac:dyDescent="0.25">
      <c r="A28" s="1" t="s">
        <v>43</v>
      </c>
      <c r="B28" t="s">
        <v>3185</v>
      </c>
      <c r="C28" s="9">
        <v>45330</v>
      </c>
      <c r="D28" s="5">
        <v>690.67</v>
      </c>
    </row>
    <row r="29" spans="1:4" x14ac:dyDescent="0.25">
      <c r="A29" s="1" t="s">
        <v>3186</v>
      </c>
      <c r="B29" t="s">
        <v>3187</v>
      </c>
      <c r="C29" s="9">
        <v>45330</v>
      </c>
      <c r="D29" s="5">
        <v>569.79</v>
      </c>
    </row>
    <row r="30" spans="1:4" x14ac:dyDescent="0.25">
      <c r="A30" s="1" t="s">
        <v>2492</v>
      </c>
      <c r="B30" t="s">
        <v>3188</v>
      </c>
      <c r="C30" s="9">
        <v>45330</v>
      </c>
      <c r="D30" s="5">
        <v>4401.71</v>
      </c>
    </row>
    <row r="31" spans="1:4" x14ac:dyDescent="0.25">
      <c r="A31" s="1" t="s">
        <v>3189</v>
      </c>
      <c r="B31" t="s">
        <v>3190</v>
      </c>
      <c r="C31" s="9">
        <v>45330</v>
      </c>
      <c r="D31" s="5">
        <v>1200.99</v>
      </c>
    </row>
    <row r="32" spans="1:4" x14ac:dyDescent="0.25">
      <c r="A32" s="1" t="s">
        <v>3191</v>
      </c>
      <c r="B32" t="s">
        <v>3192</v>
      </c>
      <c r="C32" s="9">
        <v>45330</v>
      </c>
      <c r="D32" s="5">
        <v>157.94999999999999</v>
      </c>
    </row>
    <row r="33" spans="1:4" x14ac:dyDescent="0.25">
      <c r="A33" s="1" t="s">
        <v>2090</v>
      </c>
      <c r="B33" t="s">
        <v>3193</v>
      </c>
      <c r="C33" s="9">
        <v>45330</v>
      </c>
      <c r="D33" s="5">
        <v>680.02</v>
      </c>
    </row>
    <row r="34" spans="1:4" x14ac:dyDescent="0.25">
      <c r="A34" s="1" t="s">
        <v>2869</v>
      </c>
      <c r="B34" t="s">
        <v>3194</v>
      </c>
      <c r="C34" s="9">
        <v>45330</v>
      </c>
      <c r="D34" s="5">
        <v>4658.5</v>
      </c>
    </row>
    <row r="35" spans="1:4" x14ac:dyDescent="0.25">
      <c r="A35" s="1" t="s">
        <v>3195</v>
      </c>
      <c r="B35" t="s">
        <v>3196</v>
      </c>
      <c r="C35" s="9">
        <v>45330</v>
      </c>
      <c r="D35" s="5">
        <v>165.2</v>
      </c>
    </row>
    <row r="36" spans="1:4" x14ac:dyDescent="0.25">
      <c r="A36" s="1" t="s">
        <v>1775</v>
      </c>
      <c r="B36" t="s">
        <v>3197</v>
      </c>
      <c r="C36" s="9">
        <v>45330</v>
      </c>
      <c r="D36" s="5">
        <v>21.98</v>
      </c>
    </row>
    <row r="37" spans="1:4" x14ac:dyDescent="0.25">
      <c r="A37" s="1" t="s">
        <v>92</v>
      </c>
      <c r="B37" t="s">
        <v>3198</v>
      </c>
      <c r="C37" s="9">
        <v>45330</v>
      </c>
      <c r="D37" s="5">
        <v>1210</v>
      </c>
    </row>
    <row r="38" spans="1:4" x14ac:dyDescent="0.25">
      <c r="A38" s="1" t="s">
        <v>3107</v>
      </c>
      <c r="B38" t="s">
        <v>3199</v>
      </c>
      <c r="C38" s="9">
        <v>45330</v>
      </c>
      <c r="D38" s="5">
        <v>90.75</v>
      </c>
    </row>
    <row r="39" spans="1:4" x14ac:dyDescent="0.25">
      <c r="A39" s="1" t="s">
        <v>2621</v>
      </c>
      <c r="B39" t="s">
        <v>2622</v>
      </c>
      <c r="C39" s="9">
        <v>45330</v>
      </c>
      <c r="D39" s="5">
        <v>130.53</v>
      </c>
    </row>
    <row r="40" spans="1:4" x14ac:dyDescent="0.25">
      <c r="A40" s="1" t="s">
        <v>2891</v>
      </c>
      <c r="B40" t="s">
        <v>2892</v>
      </c>
      <c r="C40" s="9">
        <v>45330</v>
      </c>
      <c r="D40" s="5">
        <v>72.599999999999994</v>
      </c>
    </row>
    <row r="41" spans="1:4" x14ac:dyDescent="0.25">
      <c r="A41" s="1" t="s">
        <v>1262</v>
      </c>
      <c r="B41" t="s">
        <v>3200</v>
      </c>
      <c r="C41" s="9">
        <v>45337</v>
      </c>
      <c r="D41" s="5">
        <v>242</v>
      </c>
    </row>
    <row r="42" spans="1:4" x14ac:dyDescent="0.25">
      <c r="A42" s="1" t="s">
        <v>2869</v>
      </c>
      <c r="B42" t="s">
        <v>3201</v>
      </c>
      <c r="C42" s="9">
        <v>45337</v>
      </c>
      <c r="D42" s="5">
        <v>528.16999999999996</v>
      </c>
    </row>
    <row r="43" spans="1:4" x14ac:dyDescent="0.25">
      <c r="A43" s="1" t="s">
        <v>3202</v>
      </c>
      <c r="B43" t="s">
        <v>3203</v>
      </c>
      <c r="C43" s="9">
        <v>45337</v>
      </c>
      <c r="D43" s="5">
        <v>909.82</v>
      </c>
    </row>
    <row r="44" spans="1:4" x14ac:dyDescent="0.25">
      <c r="A44" s="1" t="s">
        <v>2945</v>
      </c>
      <c r="B44" t="s">
        <v>1690</v>
      </c>
      <c r="C44" s="9">
        <v>45337</v>
      </c>
      <c r="D44" s="5">
        <v>52.36</v>
      </c>
    </row>
    <row r="45" spans="1:4" x14ac:dyDescent="0.25">
      <c r="A45" s="1" t="s">
        <v>1600</v>
      </c>
      <c r="B45" t="s">
        <v>3204</v>
      </c>
      <c r="C45" s="9">
        <v>45337</v>
      </c>
      <c r="D45" s="5">
        <v>311.36</v>
      </c>
    </row>
    <row r="46" spans="1:4" x14ac:dyDescent="0.25">
      <c r="A46" s="1" t="s">
        <v>35</v>
      </c>
      <c r="B46" t="s">
        <v>3205</v>
      </c>
      <c r="C46" s="9">
        <v>45344</v>
      </c>
      <c r="D46" s="5">
        <v>486.67</v>
      </c>
    </row>
    <row r="47" spans="1:4" x14ac:dyDescent="0.25">
      <c r="A47" s="1" t="s">
        <v>3206</v>
      </c>
      <c r="B47" t="s">
        <v>3207</v>
      </c>
      <c r="C47" s="9">
        <v>45344</v>
      </c>
      <c r="D47" s="5">
        <v>800</v>
      </c>
    </row>
    <row r="48" spans="1:4" x14ac:dyDescent="0.25">
      <c r="A48" s="1" t="s">
        <v>1867</v>
      </c>
      <c r="B48" t="s">
        <v>3208</v>
      </c>
      <c r="C48" s="9">
        <v>45344</v>
      </c>
      <c r="D48" s="5">
        <v>1675.85</v>
      </c>
    </row>
    <row r="49" spans="1:4" x14ac:dyDescent="0.25">
      <c r="A49" s="1" t="s">
        <v>35</v>
      </c>
      <c r="B49" t="s">
        <v>3209</v>
      </c>
      <c r="C49" s="9">
        <v>45344</v>
      </c>
      <c r="D49" s="5">
        <v>1613.56</v>
      </c>
    </row>
    <row r="50" spans="1:4" x14ac:dyDescent="0.25">
      <c r="A50" s="1" t="s">
        <v>35</v>
      </c>
      <c r="B50" t="s">
        <v>3210</v>
      </c>
      <c r="C50" s="9">
        <v>45344</v>
      </c>
      <c r="D50" s="5">
        <v>7087.39</v>
      </c>
    </row>
    <row r="51" spans="1:4" x14ac:dyDescent="0.25">
      <c r="A51" s="1" t="s">
        <v>1131</v>
      </c>
      <c r="B51" t="s">
        <v>3211</v>
      </c>
      <c r="C51" s="9">
        <v>45344</v>
      </c>
      <c r="D51" s="5">
        <v>1816.91</v>
      </c>
    </row>
    <row r="52" spans="1:4" x14ac:dyDescent="0.25">
      <c r="A52" s="1" t="s">
        <v>35</v>
      </c>
      <c r="B52" t="s">
        <v>3212</v>
      </c>
      <c r="C52" s="9">
        <v>45344</v>
      </c>
      <c r="D52" s="5">
        <v>480.37</v>
      </c>
    </row>
    <row r="53" spans="1:4" x14ac:dyDescent="0.25">
      <c r="A53" s="1" t="s">
        <v>3213</v>
      </c>
      <c r="B53" t="s">
        <v>3221</v>
      </c>
      <c r="C53" s="9">
        <v>45344</v>
      </c>
      <c r="D53" s="5">
        <v>673.95</v>
      </c>
    </row>
    <row r="54" spans="1:4" x14ac:dyDescent="0.25">
      <c r="A54" s="1" t="s">
        <v>3213</v>
      </c>
      <c r="B54" t="s">
        <v>3221</v>
      </c>
      <c r="C54" s="9">
        <v>45344</v>
      </c>
      <c r="D54" s="5">
        <v>673.95</v>
      </c>
    </row>
    <row r="55" spans="1:4" x14ac:dyDescent="0.25">
      <c r="A55" s="1" t="s">
        <v>3213</v>
      </c>
      <c r="B55" t="s">
        <v>3222</v>
      </c>
      <c r="C55" s="9">
        <v>45344</v>
      </c>
      <c r="D55" s="5">
        <v>1237.5999999999999</v>
      </c>
    </row>
    <row r="56" spans="1:4" x14ac:dyDescent="0.25">
      <c r="A56" s="1" t="s">
        <v>1665</v>
      </c>
      <c r="B56" t="s">
        <v>3214</v>
      </c>
      <c r="C56" s="9">
        <v>45344</v>
      </c>
      <c r="D56" s="5">
        <v>955.49</v>
      </c>
    </row>
    <row r="57" spans="1:4" x14ac:dyDescent="0.25">
      <c r="A57" s="1" t="s">
        <v>3215</v>
      </c>
      <c r="B57" t="s">
        <v>3216</v>
      </c>
      <c r="C57" s="9">
        <v>45349</v>
      </c>
      <c r="D57" s="5">
        <v>3424.86</v>
      </c>
    </row>
    <row r="58" spans="1:4" x14ac:dyDescent="0.25">
      <c r="A58" s="1" t="s">
        <v>2869</v>
      </c>
      <c r="B58" t="s">
        <v>3144</v>
      </c>
      <c r="C58" s="9">
        <v>45349</v>
      </c>
      <c r="D58" s="5">
        <v>5.59</v>
      </c>
    </row>
    <row r="59" spans="1:4" x14ac:dyDescent="0.25">
      <c r="A59" s="1" t="s">
        <v>43</v>
      </c>
      <c r="B59" t="s">
        <v>3217</v>
      </c>
      <c r="C59" s="9">
        <v>45349</v>
      </c>
      <c r="D59" s="5">
        <v>644.69000000000005</v>
      </c>
    </row>
    <row r="60" spans="1:4" x14ac:dyDescent="0.25">
      <c r="A60" s="1" t="s">
        <v>205</v>
      </c>
      <c r="B60" t="s">
        <v>3219</v>
      </c>
      <c r="C60" s="9">
        <v>45349</v>
      </c>
      <c r="D60" s="5">
        <v>5138.71</v>
      </c>
    </row>
    <row r="61" spans="1:4" x14ac:dyDescent="0.25">
      <c r="A61" s="1" t="s">
        <v>205</v>
      </c>
      <c r="B61" t="s">
        <v>3220</v>
      </c>
      <c r="C61" s="9">
        <v>45349</v>
      </c>
      <c r="D61" s="5">
        <v>1240.54</v>
      </c>
    </row>
    <row r="62" spans="1:4" x14ac:dyDescent="0.25">
      <c r="A62" s="1" t="s">
        <v>204</v>
      </c>
      <c r="B62" t="s">
        <v>3219</v>
      </c>
      <c r="C62" s="9">
        <v>45349</v>
      </c>
      <c r="D62" s="5">
        <v>24537.14</v>
      </c>
    </row>
    <row r="63" spans="1:4" x14ac:dyDescent="0.25">
      <c r="A63" s="1" t="s">
        <v>204</v>
      </c>
      <c r="B63" t="s">
        <v>3220</v>
      </c>
      <c r="C63" s="9">
        <v>45349</v>
      </c>
      <c r="D63" s="5">
        <v>8944.5299999999988</v>
      </c>
    </row>
    <row r="64" spans="1:4" x14ac:dyDescent="0.25">
      <c r="A64" s="1" t="s">
        <v>2090</v>
      </c>
      <c r="B64" t="s">
        <v>3223</v>
      </c>
      <c r="C64" s="9">
        <v>45358</v>
      </c>
      <c r="D64" s="5">
        <v>11530.33</v>
      </c>
    </row>
    <row r="65" spans="1:4" x14ac:dyDescent="0.25">
      <c r="A65" s="1" t="s">
        <v>2969</v>
      </c>
      <c r="B65" t="s">
        <v>3224</v>
      </c>
      <c r="C65" s="9">
        <v>45358</v>
      </c>
      <c r="D65" s="5">
        <v>6.8</v>
      </c>
    </row>
    <row r="66" spans="1:4" x14ac:dyDescent="0.25">
      <c r="A66" s="1" t="s">
        <v>3225</v>
      </c>
      <c r="B66" t="s">
        <v>3226</v>
      </c>
      <c r="C66" s="9">
        <v>45358</v>
      </c>
      <c r="D66" s="5">
        <v>6.8</v>
      </c>
    </row>
    <row r="67" spans="1:4" x14ac:dyDescent="0.25">
      <c r="A67" s="1" t="s">
        <v>3213</v>
      </c>
      <c r="B67" t="s">
        <v>3248</v>
      </c>
      <c r="C67" s="9">
        <v>45358</v>
      </c>
      <c r="D67" s="5">
        <v>462.84</v>
      </c>
    </row>
    <row r="68" spans="1:4" x14ac:dyDescent="0.25">
      <c r="A68" s="1" t="s">
        <v>1670</v>
      </c>
      <c r="B68" t="s">
        <v>3227</v>
      </c>
      <c r="C68" s="9">
        <v>45358</v>
      </c>
      <c r="D68" s="5">
        <v>1048</v>
      </c>
    </row>
    <row r="69" spans="1:4" x14ac:dyDescent="0.25">
      <c r="A69" s="1" t="s">
        <v>2621</v>
      </c>
      <c r="B69" t="s">
        <v>2622</v>
      </c>
      <c r="C69" s="9">
        <v>45358</v>
      </c>
      <c r="D69" s="5">
        <v>130.53</v>
      </c>
    </row>
    <row r="70" spans="1:4" x14ac:dyDescent="0.25">
      <c r="A70" s="1" t="s">
        <v>2891</v>
      </c>
      <c r="B70" t="s">
        <v>2892</v>
      </c>
      <c r="C70" s="9">
        <v>45358</v>
      </c>
      <c r="D70" s="5">
        <v>72.599999999999994</v>
      </c>
    </row>
    <row r="71" spans="1:4" x14ac:dyDescent="0.25">
      <c r="A71" s="1" t="s">
        <v>2492</v>
      </c>
      <c r="B71" t="s">
        <v>3228</v>
      </c>
      <c r="C71" s="9">
        <v>45365</v>
      </c>
      <c r="D71" s="5">
        <v>2394.31</v>
      </c>
    </row>
    <row r="72" spans="1:4" x14ac:dyDescent="0.25">
      <c r="A72" s="1" t="s">
        <v>92</v>
      </c>
      <c r="B72" t="s">
        <v>3229</v>
      </c>
      <c r="C72" s="9">
        <v>45365</v>
      </c>
      <c r="D72" s="5">
        <v>1210</v>
      </c>
    </row>
    <row r="73" spans="1:4" x14ac:dyDescent="0.25">
      <c r="A73" s="1" t="s">
        <v>204</v>
      </c>
      <c r="B73" t="s">
        <v>3249</v>
      </c>
      <c r="C73" s="9">
        <v>45365</v>
      </c>
      <c r="D73" s="5">
        <v>55.59</v>
      </c>
    </row>
    <row r="74" spans="1:4" x14ac:dyDescent="0.25">
      <c r="A74" s="1" t="s">
        <v>204</v>
      </c>
      <c r="B74" t="s">
        <v>3249</v>
      </c>
      <c r="C74" s="9">
        <v>45365</v>
      </c>
      <c r="D74" s="5">
        <v>20.8</v>
      </c>
    </row>
    <row r="75" spans="1:4" x14ac:dyDescent="0.25">
      <c r="A75" s="1" t="s">
        <v>2918</v>
      </c>
      <c r="B75" t="s">
        <v>3230</v>
      </c>
      <c r="C75" s="9">
        <v>45365</v>
      </c>
      <c r="D75" s="5">
        <v>756.25</v>
      </c>
    </row>
    <row r="76" spans="1:4" x14ac:dyDescent="0.25">
      <c r="A76" s="1" t="s">
        <v>3195</v>
      </c>
      <c r="B76" t="s">
        <v>3196</v>
      </c>
      <c r="C76" s="9">
        <v>45365</v>
      </c>
      <c r="D76" s="5">
        <v>330.4</v>
      </c>
    </row>
    <row r="77" spans="1:4" x14ac:dyDescent="0.25">
      <c r="A77" s="1" t="s">
        <v>3103</v>
      </c>
      <c r="B77" t="s">
        <v>2189</v>
      </c>
      <c r="C77" s="9">
        <v>45377</v>
      </c>
      <c r="D77" s="5">
        <v>1168.98</v>
      </c>
    </row>
    <row r="78" spans="1:4" x14ac:dyDescent="0.25">
      <c r="A78" s="1" t="s">
        <v>3231</v>
      </c>
      <c r="B78" t="s">
        <v>3232</v>
      </c>
      <c r="C78" s="9">
        <v>45377</v>
      </c>
      <c r="D78" s="5">
        <v>1186.48</v>
      </c>
    </row>
    <row r="79" spans="1:4" x14ac:dyDescent="0.25">
      <c r="A79" s="1" t="s">
        <v>3233</v>
      </c>
      <c r="B79" t="s">
        <v>3234</v>
      </c>
      <c r="C79" s="9">
        <v>45377</v>
      </c>
      <c r="D79" s="5">
        <v>1645.6</v>
      </c>
    </row>
    <row r="80" spans="1:4" x14ac:dyDescent="0.25">
      <c r="A80" s="1" t="s">
        <v>3235</v>
      </c>
      <c r="B80" t="s">
        <v>3236</v>
      </c>
      <c r="C80" s="9">
        <v>45377</v>
      </c>
      <c r="D80" s="5">
        <v>4154.87</v>
      </c>
    </row>
    <row r="81" spans="1:4" x14ac:dyDescent="0.25">
      <c r="A81" s="1" t="s">
        <v>1011</v>
      </c>
      <c r="B81" t="s">
        <v>3054</v>
      </c>
      <c r="C81" s="9">
        <v>45377</v>
      </c>
      <c r="D81" s="5">
        <v>3490</v>
      </c>
    </row>
    <row r="82" spans="1:4" x14ac:dyDescent="0.25">
      <c r="A82" s="1" t="s">
        <v>1191</v>
      </c>
      <c r="B82" t="s">
        <v>3237</v>
      </c>
      <c r="C82" s="9">
        <v>45377</v>
      </c>
      <c r="D82" s="5">
        <v>3421.88</v>
      </c>
    </row>
    <row r="83" spans="1:4" x14ac:dyDescent="0.25">
      <c r="A83" s="1" t="s">
        <v>35</v>
      </c>
      <c r="B83" t="s">
        <v>3238</v>
      </c>
      <c r="C83" s="9">
        <v>45377</v>
      </c>
      <c r="D83" s="5">
        <v>2814.82</v>
      </c>
    </row>
    <row r="84" spans="1:4" x14ac:dyDescent="0.25">
      <c r="A84" s="1" t="s">
        <v>2945</v>
      </c>
      <c r="B84" t="s">
        <v>3239</v>
      </c>
      <c r="C84" s="9">
        <v>45377</v>
      </c>
      <c r="D84" s="5">
        <v>13.48</v>
      </c>
    </row>
    <row r="85" spans="1:4" x14ac:dyDescent="0.25">
      <c r="A85" s="1" t="s">
        <v>3240</v>
      </c>
      <c r="B85" t="s">
        <v>3241</v>
      </c>
      <c r="C85" s="9">
        <v>45377</v>
      </c>
      <c r="D85" s="5">
        <v>1464.05</v>
      </c>
    </row>
    <row r="86" spans="1:4" x14ac:dyDescent="0.25">
      <c r="A86" s="1" t="s">
        <v>2869</v>
      </c>
      <c r="B86" t="s">
        <v>3242</v>
      </c>
      <c r="C86" s="9">
        <v>45377</v>
      </c>
      <c r="D86" s="5">
        <v>39.08</v>
      </c>
    </row>
    <row r="87" spans="1:4" x14ac:dyDescent="0.25">
      <c r="A87" s="1" t="s">
        <v>3243</v>
      </c>
      <c r="B87" t="s">
        <v>3244</v>
      </c>
      <c r="C87" s="9">
        <v>45377</v>
      </c>
      <c r="D87" s="5">
        <v>13.59</v>
      </c>
    </row>
    <row r="88" spans="1:4" x14ac:dyDescent="0.25">
      <c r="A88" s="1" t="s">
        <v>2945</v>
      </c>
      <c r="B88" t="s">
        <v>1690</v>
      </c>
      <c r="C88" s="9">
        <v>45377</v>
      </c>
      <c r="D88" s="5">
        <v>14.96</v>
      </c>
    </row>
    <row r="89" spans="1:4" x14ac:dyDescent="0.25">
      <c r="A89" s="1" t="s">
        <v>2481</v>
      </c>
      <c r="B89" t="s">
        <v>3245</v>
      </c>
      <c r="C89" s="9">
        <v>45377</v>
      </c>
      <c r="D89" s="5">
        <v>286.8</v>
      </c>
    </row>
    <row r="90" spans="1:4" x14ac:dyDescent="0.25">
      <c r="A90" s="1" t="s">
        <v>3240</v>
      </c>
      <c r="B90" t="s">
        <v>3246</v>
      </c>
      <c r="C90" s="9">
        <v>45377</v>
      </c>
      <c r="D90" s="5">
        <v>7433.04</v>
      </c>
    </row>
    <row r="91" spans="1:4" x14ac:dyDescent="0.25">
      <c r="A91" s="1" t="s">
        <v>1775</v>
      </c>
      <c r="B91" t="s">
        <v>3247</v>
      </c>
      <c r="C91" s="9">
        <v>45377</v>
      </c>
      <c r="D91" s="5">
        <v>24.55</v>
      </c>
    </row>
    <row r="92" spans="1:4" x14ac:dyDescent="0.25">
      <c r="A92" s="1" t="s">
        <v>205</v>
      </c>
      <c r="B92" t="s">
        <v>3254</v>
      </c>
      <c r="C92" s="9">
        <v>45378</v>
      </c>
      <c r="D92" s="5">
        <v>5163.6499999999996</v>
      </c>
    </row>
    <row r="93" spans="1:4" x14ac:dyDescent="0.25">
      <c r="A93" s="1" t="s">
        <v>205</v>
      </c>
      <c r="B93" t="s">
        <v>3255</v>
      </c>
      <c r="C93" s="9">
        <v>45378</v>
      </c>
      <c r="D93" s="5">
        <v>1240.54</v>
      </c>
    </row>
    <row r="94" spans="1:4" x14ac:dyDescent="0.25">
      <c r="A94" s="1" t="s">
        <v>204</v>
      </c>
      <c r="B94" t="s">
        <v>3254</v>
      </c>
      <c r="C94" s="9">
        <v>45378</v>
      </c>
      <c r="D94" s="5">
        <v>25923.300000000003</v>
      </c>
    </row>
    <row r="95" spans="1:4" x14ac:dyDescent="0.25">
      <c r="A95" s="1" t="s">
        <v>204</v>
      </c>
      <c r="B95" t="s">
        <v>3255</v>
      </c>
      <c r="C95" s="9">
        <v>45378</v>
      </c>
      <c r="D95" s="5">
        <v>9300.02</v>
      </c>
    </row>
    <row r="96" spans="1:4" x14ac:dyDescent="0.25">
      <c r="A96" s="1" t="s">
        <v>205</v>
      </c>
      <c r="B96" t="s">
        <v>3256</v>
      </c>
      <c r="C96" s="9">
        <v>45378</v>
      </c>
      <c r="D96" s="5">
        <v>49.88</v>
      </c>
    </row>
    <row r="97" spans="1:4" x14ac:dyDescent="0.25">
      <c r="A97" s="1" t="s">
        <v>205</v>
      </c>
      <c r="B97" t="s">
        <v>3133</v>
      </c>
      <c r="C97" s="9">
        <v>45378</v>
      </c>
      <c r="D97" s="5">
        <v>311</v>
      </c>
    </row>
    <row r="98" spans="1:4" x14ac:dyDescent="0.25">
      <c r="A98" s="1" t="s">
        <v>204</v>
      </c>
      <c r="B98" t="s">
        <v>3256</v>
      </c>
      <c r="C98" s="9">
        <v>45378</v>
      </c>
      <c r="D98" s="5">
        <v>238.12</v>
      </c>
    </row>
    <row r="99" spans="1:4" x14ac:dyDescent="0.25">
      <c r="A99" s="1" t="s">
        <v>204</v>
      </c>
      <c r="B99" t="s">
        <v>3133</v>
      </c>
      <c r="C99" s="9">
        <v>45378</v>
      </c>
      <c r="D99" s="5">
        <v>1558.4</v>
      </c>
    </row>
    <row r="100" spans="1:4" x14ac:dyDescent="0.25">
      <c r="A100" s="1" t="s">
        <v>1665</v>
      </c>
      <c r="B100" t="s">
        <v>3257</v>
      </c>
      <c r="C100" s="9">
        <v>45394</v>
      </c>
      <c r="D100" s="5">
        <v>442.11</v>
      </c>
    </row>
    <row r="101" spans="1:4" x14ac:dyDescent="0.25">
      <c r="A101" s="1" t="s">
        <v>2621</v>
      </c>
      <c r="B101" t="s">
        <v>2622</v>
      </c>
      <c r="C101" s="9">
        <v>45394</v>
      </c>
      <c r="D101" s="5">
        <v>130.53</v>
      </c>
    </row>
    <row r="102" spans="1:4" x14ac:dyDescent="0.25">
      <c r="A102" s="1" t="s">
        <v>1011</v>
      </c>
      <c r="B102" t="s">
        <v>3054</v>
      </c>
      <c r="C102" s="9">
        <v>45396</v>
      </c>
      <c r="D102" s="5">
        <v>3350</v>
      </c>
    </row>
    <row r="103" spans="1:4" x14ac:dyDescent="0.25">
      <c r="A103" s="1" t="s">
        <v>2090</v>
      </c>
      <c r="B103" t="s">
        <v>3258</v>
      </c>
      <c r="C103" s="9">
        <v>45396</v>
      </c>
      <c r="D103" s="5">
        <v>3868.3</v>
      </c>
    </row>
    <row r="104" spans="1:4" x14ac:dyDescent="0.25">
      <c r="A104" s="1" t="s">
        <v>35</v>
      </c>
      <c r="B104" t="s">
        <v>3259</v>
      </c>
      <c r="C104" s="9">
        <v>45396</v>
      </c>
      <c r="D104" s="5">
        <v>285.25</v>
      </c>
    </row>
    <row r="105" spans="1:4" x14ac:dyDescent="0.25">
      <c r="A105" s="1" t="s">
        <v>2752</v>
      </c>
      <c r="B105" t="s">
        <v>3260</v>
      </c>
      <c r="C105" s="9">
        <v>45396</v>
      </c>
      <c r="D105" s="5">
        <v>499.73</v>
      </c>
    </row>
    <row r="106" spans="1:4" x14ac:dyDescent="0.25">
      <c r="A106" s="1" t="s">
        <v>2891</v>
      </c>
      <c r="B106" t="s">
        <v>2892</v>
      </c>
      <c r="C106" s="9">
        <v>45396</v>
      </c>
      <c r="D106" s="5">
        <v>72.599999999999994</v>
      </c>
    </row>
    <row r="107" spans="1:4" x14ac:dyDescent="0.25">
      <c r="A107" s="1" t="s">
        <v>92</v>
      </c>
      <c r="B107" t="s">
        <v>3261</v>
      </c>
      <c r="C107" s="9">
        <v>45396</v>
      </c>
      <c r="D107" s="5">
        <v>1210</v>
      </c>
    </row>
    <row r="108" spans="1:4" x14ac:dyDescent="0.25">
      <c r="A108" s="1" t="s">
        <v>3262</v>
      </c>
      <c r="B108" t="s">
        <v>3263</v>
      </c>
      <c r="C108" s="9">
        <v>45400</v>
      </c>
      <c r="D108" s="5">
        <v>35497.32</v>
      </c>
    </row>
    <row r="109" spans="1:4" x14ac:dyDescent="0.25">
      <c r="A109" s="1" t="s">
        <v>3264</v>
      </c>
      <c r="B109" t="s">
        <v>3265</v>
      </c>
      <c r="C109" s="9">
        <v>45400</v>
      </c>
      <c r="D109" s="5">
        <v>16443.900000000001</v>
      </c>
    </row>
    <row r="110" spans="1:4" x14ac:dyDescent="0.25">
      <c r="A110" s="1" t="s">
        <v>3264</v>
      </c>
      <c r="B110" t="s">
        <v>3266</v>
      </c>
      <c r="C110" s="9">
        <v>45400</v>
      </c>
      <c r="D110" s="5">
        <v>18283.099999999999</v>
      </c>
    </row>
    <row r="111" spans="1:4" x14ac:dyDescent="0.25">
      <c r="A111" s="1" t="s">
        <v>2308</v>
      </c>
      <c r="B111" t="s">
        <v>3267</v>
      </c>
      <c r="C111" s="9">
        <v>45400</v>
      </c>
      <c r="D111" s="5">
        <v>6000</v>
      </c>
    </row>
    <row r="112" spans="1:4" x14ac:dyDescent="0.25">
      <c r="A112" s="1" t="s">
        <v>2945</v>
      </c>
      <c r="B112" t="s">
        <v>1690</v>
      </c>
      <c r="C112" s="9">
        <v>45400</v>
      </c>
      <c r="D112" s="5">
        <v>37.18</v>
      </c>
    </row>
    <row r="113" spans="1:4" x14ac:dyDescent="0.25">
      <c r="A113" s="1" t="s">
        <v>2422</v>
      </c>
      <c r="B113" t="s">
        <v>3273</v>
      </c>
      <c r="C113" s="9">
        <v>45400</v>
      </c>
      <c r="D113" s="5">
        <v>0.3</v>
      </c>
    </row>
    <row r="114" spans="1:4" x14ac:dyDescent="0.25">
      <c r="A114" s="1" t="s">
        <v>2090</v>
      </c>
      <c r="B114" t="s">
        <v>3268</v>
      </c>
      <c r="C114" s="9">
        <v>45407</v>
      </c>
      <c r="D114" s="5">
        <v>3048.91</v>
      </c>
    </row>
    <row r="115" spans="1:4" x14ac:dyDescent="0.25">
      <c r="A115" s="1" t="s">
        <v>2090</v>
      </c>
      <c r="B115" t="s">
        <v>3269</v>
      </c>
      <c r="C115" s="9">
        <v>45407</v>
      </c>
      <c r="D115" s="5">
        <v>3048.91</v>
      </c>
    </row>
    <row r="116" spans="1:4" x14ac:dyDescent="0.25">
      <c r="A116" s="1" t="s">
        <v>1665</v>
      </c>
      <c r="B116" t="s">
        <v>3270</v>
      </c>
      <c r="C116" s="9">
        <v>45407</v>
      </c>
      <c r="D116" s="5">
        <v>160.25</v>
      </c>
    </row>
    <row r="117" spans="1:4" x14ac:dyDescent="0.25">
      <c r="A117" s="1" t="s">
        <v>205</v>
      </c>
      <c r="B117" t="s">
        <v>3271</v>
      </c>
      <c r="C117" s="9">
        <v>45411</v>
      </c>
      <c r="D117" s="5">
        <v>5163.6499999999996</v>
      </c>
    </row>
    <row r="118" spans="1:4" x14ac:dyDescent="0.25">
      <c r="A118" s="1" t="s">
        <v>205</v>
      </c>
      <c r="B118" t="s">
        <v>3272</v>
      </c>
      <c r="C118" s="9">
        <v>45411</v>
      </c>
      <c r="D118" s="5">
        <v>1240.54</v>
      </c>
    </row>
    <row r="119" spans="1:4" x14ac:dyDescent="0.25">
      <c r="A119" s="1" t="s">
        <v>204</v>
      </c>
      <c r="B119" t="s">
        <v>3271</v>
      </c>
      <c r="C119" s="9">
        <v>45411</v>
      </c>
      <c r="D119" s="5">
        <v>24756.340000000004</v>
      </c>
    </row>
    <row r="120" spans="1:4" x14ac:dyDescent="0.25">
      <c r="A120" s="1" t="s">
        <v>204</v>
      </c>
      <c r="B120" t="s">
        <v>3272</v>
      </c>
      <c r="C120" s="9">
        <v>45411</v>
      </c>
      <c r="D120" s="5">
        <v>9023.2799999999988</v>
      </c>
    </row>
    <row r="121" spans="1:4" x14ac:dyDescent="0.25">
      <c r="A121" s="1" t="s">
        <v>2891</v>
      </c>
      <c r="B121" t="s">
        <v>2892</v>
      </c>
      <c r="C121" s="9">
        <v>45415</v>
      </c>
      <c r="D121" s="5">
        <v>72.599999999999994</v>
      </c>
    </row>
    <row r="122" spans="1:4" x14ac:dyDescent="0.25">
      <c r="A122" s="1" t="s">
        <v>3121</v>
      </c>
      <c r="B122" t="s">
        <v>3274</v>
      </c>
      <c r="C122" s="9">
        <v>45419</v>
      </c>
      <c r="D122" s="5">
        <v>306.94</v>
      </c>
    </row>
    <row r="123" spans="1:4" x14ac:dyDescent="0.25">
      <c r="A123" s="1" t="s">
        <v>3107</v>
      </c>
      <c r="B123" t="s">
        <v>3275</v>
      </c>
      <c r="C123" s="9">
        <v>45419</v>
      </c>
      <c r="D123" s="5">
        <v>149.56</v>
      </c>
    </row>
    <row r="124" spans="1:4" x14ac:dyDescent="0.25">
      <c r="A124" s="1" t="s">
        <v>3276</v>
      </c>
      <c r="B124" t="s">
        <v>3277</v>
      </c>
      <c r="C124" s="9">
        <v>45419</v>
      </c>
      <c r="D124" s="5">
        <v>217.8</v>
      </c>
    </row>
    <row r="125" spans="1:4" x14ac:dyDescent="0.25">
      <c r="A125" s="1" t="s">
        <v>1600</v>
      </c>
      <c r="B125" t="s">
        <v>3278</v>
      </c>
      <c r="C125" s="9">
        <v>45419</v>
      </c>
      <c r="D125" s="5">
        <v>349.51</v>
      </c>
    </row>
    <row r="126" spans="1:4" x14ac:dyDescent="0.25">
      <c r="A126" s="1" t="s">
        <v>597</v>
      </c>
      <c r="B126" t="s">
        <v>3299</v>
      </c>
      <c r="C126" s="9">
        <v>45419</v>
      </c>
      <c r="D126" s="5">
        <v>550</v>
      </c>
    </row>
    <row r="127" spans="1:4" x14ac:dyDescent="0.25">
      <c r="A127" s="1" t="s">
        <v>3213</v>
      </c>
      <c r="B127" t="s">
        <v>3300</v>
      </c>
      <c r="C127" s="9">
        <v>45419</v>
      </c>
      <c r="D127" s="5">
        <v>1156.8599999999999</v>
      </c>
    </row>
    <row r="128" spans="1:4" x14ac:dyDescent="0.25">
      <c r="A128" s="1" t="s">
        <v>92</v>
      </c>
      <c r="B128" t="s">
        <v>3279</v>
      </c>
      <c r="C128" s="9">
        <v>45419</v>
      </c>
      <c r="D128" s="5">
        <v>1210</v>
      </c>
    </row>
    <row r="129" spans="1:4" x14ac:dyDescent="0.25">
      <c r="A129" s="1" t="s">
        <v>2621</v>
      </c>
      <c r="B129" t="s">
        <v>2622</v>
      </c>
      <c r="C129" s="9">
        <v>45419</v>
      </c>
      <c r="D129" s="5">
        <v>130.53</v>
      </c>
    </row>
    <row r="130" spans="1:4" x14ac:dyDescent="0.25">
      <c r="A130" s="1" t="s">
        <v>597</v>
      </c>
      <c r="B130" t="s">
        <v>3299</v>
      </c>
      <c r="C130" s="9">
        <v>45419</v>
      </c>
      <c r="D130" s="5">
        <v>550</v>
      </c>
    </row>
    <row r="131" spans="1:4" x14ac:dyDescent="0.25">
      <c r="A131" s="1" t="s">
        <v>3233</v>
      </c>
      <c r="B131" t="s">
        <v>3280</v>
      </c>
      <c r="C131" s="9">
        <v>45426</v>
      </c>
      <c r="D131" s="5">
        <v>2420</v>
      </c>
    </row>
    <row r="132" spans="1:4" x14ac:dyDescent="0.25">
      <c r="A132" s="1" t="s">
        <v>2796</v>
      </c>
      <c r="B132" t="s">
        <v>3281</v>
      </c>
      <c r="C132" s="9">
        <v>45427</v>
      </c>
      <c r="D132" s="5">
        <v>439.34</v>
      </c>
    </row>
    <row r="133" spans="1:4" x14ac:dyDescent="0.25">
      <c r="A133" s="1" t="s">
        <v>3103</v>
      </c>
      <c r="B133" t="s">
        <v>3282</v>
      </c>
      <c r="C133" s="9">
        <v>45427</v>
      </c>
      <c r="D133" s="5">
        <v>285.44</v>
      </c>
    </row>
    <row r="134" spans="1:4" x14ac:dyDescent="0.25">
      <c r="A134" s="1" t="s">
        <v>2308</v>
      </c>
      <c r="B134" t="s">
        <v>3283</v>
      </c>
      <c r="C134" s="9">
        <v>45427</v>
      </c>
      <c r="D134" s="5">
        <v>8300</v>
      </c>
    </row>
    <row r="135" spans="1:4" x14ac:dyDescent="0.25">
      <c r="A135" s="1" t="s">
        <v>2308</v>
      </c>
      <c r="B135" t="s">
        <v>3284</v>
      </c>
      <c r="C135" s="9">
        <v>45427</v>
      </c>
      <c r="D135" s="5">
        <v>3200</v>
      </c>
    </row>
    <row r="136" spans="1:4" x14ac:dyDescent="0.25">
      <c r="A136" s="1" t="s">
        <v>2796</v>
      </c>
      <c r="B136" t="s">
        <v>3285</v>
      </c>
      <c r="C136" s="9">
        <v>45427</v>
      </c>
      <c r="D136" s="5">
        <v>268.2</v>
      </c>
    </row>
    <row r="137" spans="1:4" x14ac:dyDescent="0.25">
      <c r="A137" s="1" t="s">
        <v>2945</v>
      </c>
      <c r="B137" t="s">
        <v>1690</v>
      </c>
      <c r="C137" s="9">
        <v>45427</v>
      </c>
      <c r="D137" s="5">
        <v>37.29</v>
      </c>
    </row>
    <row r="138" spans="1:4" x14ac:dyDescent="0.25">
      <c r="A138" s="1" t="s">
        <v>193</v>
      </c>
      <c r="B138" t="s">
        <v>3286</v>
      </c>
      <c r="C138" s="9">
        <v>45427</v>
      </c>
      <c r="D138" s="5">
        <v>185</v>
      </c>
    </row>
    <row r="139" spans="1:4" x14ac:dyDescent="0.25">
      <c r="A139" s="1" t="s">
        <v>3287</v>
      </c>
      <c r="B139" t="s">
        <v>3288</v>
      </c>
      <c r="C139" s="9">
        <v>45441</v>
      </c>
      <c r="D139" s="5">
        <v>824.01</v>
      </c>
    </row>
    <row r="140" spans="1:4" x14ac:dyDescent="0.25">
      <c r="A140" s="1" t="s">
        <v>35</v>
      </c>
      <c r="B140" t="s">
        <v>3289</v>
      </c>
      <c r="C140" s="9">
        <v>45441</v>
      </c>
      <c r="D140" s="5">
        <v>402.54</v>
      </c>
    </row>
    <row r="141" spans="1:4" x14ac:dyDescent="0.25">
      <c r="A141" s="1" t="s">
        <v>3290</v>
      </c>
      <c r="B141" t="s">
        <v>3291</v>
      </c>
      <c r="C141" s="9">
        <v>45441</v>
      </c>
      <c r="D141" s="5">
        <v>177.87</v>
      </c>
    </row>
    <row r="142" spans="1:4" x14ac:dyDescent="0.25">
      <c r="A142" s="1" t="s">
        <v>2090</v>
      </c>
      <c r="B142" t="s">
        <v>3292</v>
      </c>
      <c r="C142" s="9">
        <v>45441</v>
      </c>
      <c r="D142" s="5">
        <v>546.66999999999996</v>
      </c>
    </row>
    <row r="143" spans="1:4" x14ac:dyDescent="0.25">
      <c r="A143" s="1" t="s">
        <v>3293</v>
      </c>
      <c r="B143" t="s">
        <v>3294</v>
      </c>
      <c r="C143" s="9">
        <v>45441</v>
      </c>
      <c r="D143" s="5">
        <v>48.12</v>
      </c>
    </row>
    <row r="144" spans="1:4" x14ac:dyDescent="0.25">
      <c r="A144" s="1" t="s">
        <v>3146</v>
      </c>
      <c r="B144" t="s">
        <v>3295</v>
      </c>
      <c r="C144" s="9">
        <v>45441</v>
      </c>
      <c r="D144" s="5">
        <v>663.3</v>
      </c>
    </row>
    <row r="145" spans="1:4" x14ac:dyDescent="0.25">
      <c r="A145" s="1" t="s">
        <v>3118</v>
      </c>
      <c r="B145" t="s">
        <v>3296</v>
      </c>
      <c r="C145" s="9">
        <v>45441</v>
      </c>
      <c r="D145" s="5">
        <v>4.8</v>
      </c>
    </row>
    <row r="146" spans="1:4" x14ac:dyDescent="0.25">
      <c r="A146" s="1" t="s">
        <v>3297</v>
      </c>
      <c r="B146" t="s">
        <v>3298</v>
      </c>
      <c r="C146" s="9">
        <v>45441</v>
      </c>
      <c r="D146" s="5">
        <v>168.3</v>
      </c>
    </row>
    <row r="147" spans="1:4" x14ac:dyDescent="0.25">
      <c r="A147" s="1" t="s">
        <v>205</v>
      </c>
      <c r="B147" t="s">
        <v>3301</v>
      </c>
      <c r="C147" s="9">
        <v>45441</v>
      </c>
      <c r="D147" s="5">
        <v>5163.6499999999996</v>
      </c>
    </row>
    <row r="148" spans="1:4" x14ac:dyDescent="0.25">
      <c r="A148" s="1" t="s">
        <v>205</v>
      </c>
      <c r="B148" t="s">
        <v>3302</v>
      </c>
      <c r="C148" s="9">
        <v>45441</v>
      </c>
      <c r="D148" s="5">
        <v>1240.54</v>
      </c>
    </row>
    <row r="149" spans="1:4" x14ac:dyDescent="0.25">
      <c r="A149" s="1" t="s">
        <v>204</v>
      </c>
      <c r="B149" t="s">
        <v>3301</v>
      </c>
      <c r="C149" s="9">
        <v>45441</v>
      </c>
      <c r="D149" s="5">
        <v>24756.340000000004</v>
      </c>
    </row>
    <row r="150" spans="1:4" x14ac:dyDescent="0.25">
      <c r="A150" s="1" t="s">
        <v>204</v>
      </c>
      <c r="B150" t="s">
        <v>3302</v>
      </c>
      <c r="C150" s="9">
        <v>45441</v>
      </c>
      <c r="D150" s="5">
        <v>9023.2799999999988</v>
      </c>
    </row>
    <row r="151" spans="1:4" x14ac:dyDescent="0.25">
      <c r="A151" s="1" t="s">
        <v>215</v>
      </c>
      <c r="B151" t="s">
        <v>3338</v>
      </c>
      <c r="C151" s="9">
        <v>45443</v>
      </c>
      <c r="D151" s="5">
        <v>73.87</v>
      </c>
    </row>
    <row r="152" spans="1:4" x14ac:dyDescent="0.25">
      <c r="A152" t="s">
        <v>2492</v>
      </c>
      <c r="B152" s="22" t="s">
        <v>3323</v>
      </c>
      <c r="C152" s="9">
        <v>45449</v>
      </c>
      <c r="D152" s="5">
        <v>1589.43</v>
      </c>
    </row>
    <row r="153" spans="1:4" x14ac:dyDescent="0.25">
      <c r="A153" t="s">
        <v>3213</v>
      </c>
      <c r="B153" s="22" t="s">
        <v>3328</v>
      </c>
      <c r="C153" s="9">
        <v>45449</v>
      </c>
      <c r="D153" s="5">
        <v>661.43</v>
      </c>
    </row>
    <row r="154" spans="1:4" x14ac:dyDescent="0.25">
      <c r="A154" t="s">
        <v>2621</v>
      </c>
      <c r="B154" s="22" t="s">
        <v>2622</v>
      </c>
      <c r="C154" s="9">
        <v>45449</v>
      </c>
      <c r="D154" s="5">
        <v>130.53</v>
      </c>
    </row>
    <row r="155" spans="1:4" x14ac:dyDescent="0.25">
      <c r="A155" t="s">
        <v>92</v>
      </c>
      <c r="B155" s="22" t="s">
        <v>3324</v>
      </c>
      <c r="C155" s="9">
        <v>45449</v>
      </c>
      <c r="D155" s="5">
        <v>1210</v>
      </c>
    </row>
    <row r="156" spans="1:4" x14ac:dyDescent="0.25">
      <c r="A156" t="s">
        <v>1775</v>
      </c>
      <c r="B156" s="22" t="s">
        <v>3325</v>
      </c>
      <c r="C156" s="9">
        <v>45449</v>
      </c>
      <c r="D156" s="5">
        <v>34.880000000000003</v>
      </c>
    </row>
    <row r="157" spans="1:4" x14ac:dyDescent="0.25">
      <c r="A157" t="s">
        <v>3326</v>
      </c>
      <c r="B157" s="22" t="s">
        <v>3327</v>
      </c>
      <c r="C157" s="9">
        <v>45449</v>
      </c>
      <c r="D157" s="5">
        <v>12.2</v>
      </c>
    </row>
    <row r="158" spans="1:4" x14ac:dyDescent="0.25">
      <c r="A158" s="1" t="s">
        <v>3303</v>
      </c>
      <c r="B158" t="s">
        <v>3304</v>
      </c>
      <c r="C158" s="9">
        <v>45463</v>
      </c>
      <c r="D158" s="5">
        <v>9281.74</v>
      </c>
    </row>
    <row r="159" spans="1:4" x14ac:dyDescent="0.25">
      <c r="A159" s="1" t="s">
        <v>3103</v>
      </c>
      <c r="B159" t="s">
        <v>3305</v>
      </c>
      <c r="C159" s="9">
        <v>45463</v>
      </c>
      <c r="D159" s="5">
        <v>713.43</v>
      </c>
    </row>
    <row r="160" spans="1:4" x14ac:dyDescent="0.25">
      <c r="A160" s="1" t="s">
        <v>3306</v>
      </c>
      <c r="B160" t="s">
        <v>3307</v>
      </c>
      <c r="C160" s="9">
        <v>45463</v>
      </c>
      <c r="D160" s="5">
        <v>477.03</v>
      </c>
    </row>
    <row r="161" spans="1:4" x14ac:dyDescent="0.25">
      <c r="A161" s="1" t="s">
        <v>2869</v>
      </c>
      <c r="B161" t="s">
        <v>3144</v>
      </c>
      <c r="C161" s="9">
        <v>45463</v>
      </c>
      <c r="D161" s="5">
        <v>9.98</v>
      </c>
    </row>
    <row r="162" spans="1:4" x14ac:dyDescent="0.25">
      <c r="A162" s="1" t="s">
        <v>2869</v>
      </c>
      <c r="B162" t="s">
        <v>3308</v>
      </c>
      <c r="C162" s="9">
        <v>45463</v>
      </c>
      <c r="D162" s="5">
        <v>44.29</v>
      </c>
    </row>
    <row r="163" spans="1:4" x14ac:dyDescent="0.25">
      <c r="A163" s="1" t="s">
        <v>3306</v>
      </c>
      <c r="B163" t="s">
        <v>3309</v>
      </c>
      <c r="C163" s="9">
        <v>45463</v>
      </c>
      <c r="D163" s="5">
        <v>477.03</v>
      </c>
    </row>
    <row r="164" spans="1:4" x14ac:dyDescent="0.25">
      <c r="A164" s="1" t="s">
        <v>3310</v>
      </c>
      <c r="B164" t="s">
        <v>3329</v>
      </c>
      <c r="C164" s="9">
        <v>45463</v>
      </c>
      <c r="D164" s="5">
        <v>500</v>
      </c>
    </row>
    <row r="165" spans="1:4" x14ac:dyDescent="0.25">
      <c r="A165" s="1" t="s">
        <v>3310</v>
      </c>
      <c r="B165" t="s">
        <v>3329</v>
      </c>
      <c r="C165" s="9">
        <v>45463</v>
      </c>
      <c r="D165" s="5">
        <v>350</v>
      </c>
    </row>
    <row r="166" spans="1:4" x14ac:dyDescent="0.25">
      <c r="A166" s="1" t="s">
        <v>3240</v>
      </c>
      <c r="B166" t="s">
        <v>3311</v>
      </c>
      <c r="C166" s="9">
        <v>45463</v>
      </c>
      <c r="D166" s="5">
        <v>588.82000000000005</v>
      </c>
    </row>
    <row r="167" spans="1:4" x14ac:dyDescent="0.25">
      <c r="A167" s="1" t="s">
        <v>3312</v>
      </c>
      <c r="B167" t="s">
        <v>3313</v>
      </c>
      <c r="C167" s="9">
        <v>45463</v>
      </c>
      <c r="D167" s="5">
        <v>47.6</v>
      </c>
    </row>
    <row r="168" spans="1:4" x14ac:dyDescent="0.25">
      <c r="A168" s="1" t="s">
        <v>2752</v>
      </c>
      <c r="B168" t="s">
        <v>3314</v>
      </c>
      <c r="C168" s="9">
        <v>45463</v>
      </c>
      <c r="D168" s="5">
        <v>353.99</v>
      </c>
    </row>
    <row r="169" spans="1:4" x14ac:dyDescent="0.25">
      <c r="A169" s="1" t="s">
        <v>1750</v>
      </c>
      <c r="B169" t="s">
        <v>3315</v>
      </c>
      <c r="C169" s="9">
        <v>45463</v>
      </c>
      <c r="D169" s="5">
        <v>6050</v>
      </c>
    </row>
    <row r="170" spans="1:4" x14ac:dyDescent="0.25">
      <c r="A170" s="1" t="s">
        <v>1750</v>
      </c>
      <c r="B170" t="s">
        <v>3316</v>
      </c>
      <c r="C170" s="9">
        <v>45463</v>
      </c>
      <c r="D170" s="5">
        <v>6050</v>
      </c>
    </row>
    <row r="171" spans="1:4" x14ac:dyDescent="0.25">
      <c r="A171" s="1" t="s">
        <v>2945</v>
      </c>
      <c r="B171" t="s">
        <v>1690</v>
      </c>
      <c r="C171" s="9">
        <v>45463</v>
      </c>
      <c r="D171" s="5">
        <v>33.549999999999997</v>
      </c>
    </row>
    <row r="172" spans="1:4" x14ac:dyDescent="0.25">
      <c r="A172" s="1" t="s">
        <v>3213</v>
      </c>
      <c r="B172" t="s">
        <v>3330</v>
      </c>
      <c r="C172" s="9">
        <v>45463</v>
      </c>
      <c r="D172" s="5">
        <v>1217</v>
      </c>
    </row>
    <row r="173" spans="1:4" x14ac:dyDescent="0.25">
      <c r="A173" s="1" t="s">
        <v>3213</v>
      </c>
      <c r="B173" t="s">
        <v>3331</v>
      </c>
      <c r="C173" s="9">
        <v>45463</v>
      </c>
      <c r="D173" s="5">
        <v>393</v>
      </c>
    </row>
    <row r="174" spans="1:4" x14ac:dyDescent="0.25">
      <c r="A174" s="1" t="s">
        <v>2891</v>
      </c>
      <c r="B174" t="s">
        <v>2892</v>
      </c>
      <c r="C174" s="9">
        <v>45463</v>
      </c>
      <c r="D174" s="5">
        <v>72.599999999999994</v>
      </c>
    </row>
    <row r="175" spans="1:4" x14ac:dyDescent="0.25">
      <c r="A175" s="1" t="s">
        <v>1600</v>
      </c>
      <c r="B175" t="s">
        <v>3317</v>
      </c>
      <c r="C175" s="9">
        <v>45463</v>
      </c>
      <c r="D175" s="5">
        <v>322.33999999999997</v>
      </c>
    </row>
    <row r="176" spans="1:4" x14ac:dyDescent="0.25">
      <c r="A176" s="1" t="s">
        <v>2621</v>
      </c>
      <c r="B176" t="s">
        <v>2623</v>
      </c>
      <c r="C176" s="9">
        <v>45463</v>
      </c>
      <c r="D176" s="5">
        <v>230.72</v>
      </c>
    </row>
    <row r="177" spans="1:4" x14ac:dyDescent="0.25">
      <c r="A177" s="1" t="s">
        <v>3213</v>
      </c>
      <c r="B177" t="s">
        <v>3332</v>
      </c>
      <c r="C177" s="9">
        <v>45463</v>
      </c>
      <c r="D177" s="5">
        <v>278.42</v>
      </c>
    </row>
    <row r="178" spans="1:4" x14ac:dyDescent="0.25">
      <c r="A178" s="1" t="s">
        <v>3213</v>
      </c>
      <c r="B178" t="s">
        <v>3333</v>
      </c>
      <c r="C178" s="9">
        <v>45463</v>
      </c>
      <c r="D178" s="5">
        <v>382.17</v>
      </c>
    </row>
    <row r="179" spans="1:4" x14ac:dyDescent="0.25">
      <c r="A179" s="1" t="s">
        <v>3240</v>
      </c>
      <c r="B179" t="s">
        <v>3318</v>
      </c>
      <c r="C179" s="9">
        <v>45463</v>
      </c>
      <c r="D179" s="5">
        <v>700.95</v>
      </c>
    </row>
    <row r="180" spans="1:4" x14ac:dyDescent="0.25">
      <c r="A180" s="1" t="s">
        <v>1262</v>
      </c>
      <c r="B180" t="s">
        <v>3335</v>
      </c>
      <c r="C180" s="9">
        <v>45463</v>
      </c>
      <c r="D180" s="5">
        <v>26864.880000000001</v>
      </c>
    </row>
    <row r="181" spans="1:4" x14ac:dyDescent="0.25">
      <c r="A181" s="1" t="s">
        <v>2752</v>
      </c>
      <c r="B181" t="s">
        <v>3319</v>
      </c>
      <c r="C181" s="9">
        <v>45463</v>
      </c>
      <c r="D181" s="5">
        <v>903.39</v>
      </c>
    </row>
    <row r="182" spans="1:4" x14ac:dyDescent="0.25">
      <c r="A182" s="1" t="s">
        <v>204</v>
      </c>
      <c r="B182" t="s">
        <v>3334</v>
      </c>
      <c r="C182" s="9">
        <v>45463</v>
      </c>
      <c r="D182" s="5">
        <v>81.72</v>
      </c>
    </row>
    <row r="183" spans="1:4" x14ac:dyDescent="0.25">
      <c r="A183" s="1" t="s">
        <v>2422</v>
      </c>
      <c r="B183" t="s">
        <v>3273</v>
      </c>
      <c r="C183" s="9">
        <v>45555</v>
      </c>
      <c r="D183" s="5">
        <v>0.3</v>
      </c>
    </row>
    <row r="184" spans="1:4" x14ac:dyDescent="0.25">
      <c r="A184" s="1" t="s">
        <v>205</v>
      </c>
      <c r="B184" t="s">
        <v>3320</v>
      </c>
      <c r="C184" s="9">
        <v>45470</v>
      </c>
      <c r="D184" s="5">
        <v>5163.6499999999996</v>
      </c>
    </row>
    <row r="185" spans="1:4" x14ac:dyDescent="0.25">
      <c r="A185" s="1" t="s">
        <v>205</v>
      </c>
      <c r="B185" t="s">
        <v>3321</v>
      </c>
      <c r="C185" s="9">
        <v>45470</v>
      </c>
      <c r="D185" s="5">
        <v>1240.54</v>
      </c>
    </row>
    <row r="186" spans="1:4" x14ac:dyDescent="0.25">
      <c r="A186" s="1" t="s">
        <v>204</v>
      </c>
      <c r="B186" t="s">
        <v>3320</v>
      </c>
      <c r="C186" s="9">
        <v>45470</v>
      </c>
      <c r="D186" s="5">
        <f>29919.99-5163.65</f>
        <v>24756.340000000004</v>
      </c>
    </row>
    <row r="187" spans="1:4" x14ac:dyDescent="0.25">
      <c r="A187" s="1" t="s">
        <v>204</v>
      </c>
      <c r="B187" t="s">
        <v>3321</v>
      </c>
      <c r="C187" s="9">
        <v>45470</v>
      </c>
      <c r="D187" s="5">
        <f>10263.81-1240.54</f>
        <v>9023.27</v>
      </c>
    </row>
    <row r="188" spans="1:4" x14ac:dyDescent="0.25">
      <c r="A188" s="1" t="s">
        <v>205</v>
      </c>
      <c r="B188" t="s">
        <v>3322</v>
      </c>
      <c r="C188" s="9">
        <v>45470</v>
      </c>
      <c r="D188" s="5">
        <v>1214.01</v>
      </c>
    </row>
    <row r="189" spans="1:4" x14ac:dyDescent="0.25">
      <c r="A189" s="1" t="s">
        <v>204</v>
      </c>
      <c r="B189" t="s">
        <v>3322</v>
      </c>
      <c r="C189" s="9">
        <v>45470</v>
      </c>
      <c r="D189" s="5">
        <f>21936.41-1214.01</f>
        <v>20722.400000000001</v>
      </c>
    </row>
    <row r="190" spans="1:4" x14ac:dyDescent="0.25">
      <c r="A190" s="1" t="s">
        <v>1341</v>
      </c>
      <c r="B190" t="s">
        <v>3342</v>
      </c>
      <c r="C190" s="9">
        <v>45477</v>
      </c>
      <c r="D190" s="5">
        <v>14132.55</v>
      </c>
    </row>
    <row r="191" spans="1:4" x14ac:dyDescent="0.25">
      <c r="A191" s="1" t="s">
        <v>3262</v>
      </c>
      <c r="B191" t="s">
        <v>3343</v>
      </c>
      <c r="C191" s="9">
        <v>45477</v>
      </c>
      <c r="D191" s="5">
        <v>3150.41</v>
      </c>
    </row>
    <row r="192" spans="1:4" x14ac:dyDescent="0.25">
      <c r="A192" s="1" t="s">
        <v>35</v>
      </c>
      <c r="B192" t="s">
        <v>3344</v>
      </c>
      <c r="C192" s="9">
        <v>45477</v>
      </c>
      <c r="D192" s="5">
        <v>2781.1</v>
      </c>
    </row>
    <row r="193" spans="1:4" x14ac:dyDescent="0.25">
      <c r="A193" s="1" t="s">
        <v>2492</v>
      </c>
      <c r="B193" t="s">
        <v>3345</v>
      </c>
      <c r="C193" s="9">
        <v>45477</v>
      </c>
      <c r="D193" s="5">
        <v>4169.43</v>
      </c>
    </row>
    <row r="194" spans="1:4" x14ac:dyDescent="0.25">
      <c r="A194" s="1" t="s">
        <v>3163</v>
      </c>
      <c r="B194" t="s">
        <v>3164</v>
      </c>
      <c r="C194" s="9">
        <v>45477</v>
      </c>
      <c r="D194" s="5">
        <v>4848.2</v>
      </c>
    </row>
    <row r="195" spans="1:4" x14ac:dyDescent="0.25">
      <c r="A195" s="1" t="s">
        <v>2492</v>
      </c>
      <c r="B195" t="s">
        <v>3346</v>
      </c>
      <c r="C195" s="9">
        <v>45477</v>
      </c>
      <c r="D195" s="5">
        <v>1293.72</v>
      </c>
    </row>
    <row r="196" spans="1:4" x14ac:dyDescent="0.25">
      <c r="A196" s="1" t="s">
        <v>35</v>
      </c>
      <c r="B196" t="s">
        <v>3347</v>
      </c>
      <c r="C196" s="9">
        <v>45477</v>
      </c>
      <c r="D196" s="5">
        <v>319.75</v>
      </c>
    </row>
    <row r="197" spans="1:4" x14ac:dyDescent="0.25">
      <c r="A197" s="1" t="s">
        <v>2869</v>
      </c>
      <c r="B197" t="s">
        <v>3348</v>
      </c>
      <c r="C197" s="9">
        <v>45477</v>
      </c>
      <c r="D197" s="5">
        <v>142.78</v>
      </c>
    </row>
    <row r="198" spans="1:4" x14ac:dyDescent="0.25">
      <c r="A198" s="1" t="s">
        <v>3303</v>
      </c>
      <c r="B198" t="s">
        <v>3349</v>
      </c>
      <c r="C198" s="9">
        <v>45477</v>
      </c>
      <c r="D198" s="5">
        <v>1882.4</v>
      </c>
    </row>
    <row r="199" spans="1:4" x14ac:dyDescent="0.25">
      <c r="A199" s="1" t="s">
        <v>2621</v>
      </c>
      <c r="B199" t="s">
        <v>2622</v>
      </c>
      <c r="C199" s="9">
        <v>45477</v>
      </c>
      <c r="D199" s="5">
        <v>130.53</v>
      </c>
    </row>
    <row r="200" spans="1:4" x14ac:dyDescent="0.25">
      <c r="A200" s="1" t="s">
        <v>3385</v>
      </c>
      <c r="B200" t="s">
        <v>3379</v>
      </c>
      <c r="C200" s="9">
        <v>45477</v>
      </c>
      <c r="D200" s="5">
        <v>415.74</v>
      </c>
    </row>
    <row r="201" spans="1:4" x14ac:dyDescent="0.25">
      <c r="A201" s="1" t="s">
        <v>204</v>
      </c>
      <c r="B201" t="s">
        <v>3379</v>
      </c>
      <c r="C201" s="9">
        <v>45477</v>
      </c>
      <c r="D201" s="5">
        <v>108.9</v>
      </c>
    </row>
    <row r="202" spans="1:4" x14ac:dyDescent="0.25">
      <c r="A202" s="1" t="s">
        <v>2481</v>
      </c>
      <c r="B202" t="s">
        <v>3350</v>
      </c>
      <c r="C202" s="9">
        <v>45477</v>
      </c>
      <c r="D202" s="5">
        <v>196.6</v>
      </c>
    </row>
    <row r="203" spans="1:4" x14ac:dyDescent="0.25">
      <c r="A203" s="1" t="s">
        <v>2422</v>
      </c>
      <c r="B203" t="s">
        <v>3273</v>
      </c>
      <c r="C203" s="9">
        <v>45477</v>
      </c>
      <c r="D203" s="5">
        <v>0.3</v>
      </c>
    </row>
    <row r="204" spans="1:4" x14ac:dyDescent="0.25">
      <c r="A204" s="1" t="s">
        <v>2422</v>
      </c>
      <c r="B204" t="s">
        <v>3273</v>
      </c>
      <c r="C204" s="9">
        <v>45477</v>
      </c>
      <c r="D204" s="5">
        <v>0.3</v>
      </c>
    </row>
    <row r="205" spans="1:4" x14ac:dyDescent="0.25">
      <c r="A205" s="1" t="s">
        <v>2422</v>
      </c>
      <c r="B205" t="s">
        <v>3273</v>
      </c>
      <c r="C205" s="9">
        <v>45477</v>
      </c>
      <c r="D205" s="5">
        <v>0.3</v>
      </c>
    </row>
    <row r="206" spans="1:4" x14ac:dyDescent="0.25">
      <c r="A206" s="1" t="s">
        <v>2422</v>
      </c>
      <c r="B206" t="s">
        <v>3273</v>
      </c>
      <c r="C206" s="9">
        <v>45477</v>
      </c>
      <c r="D206" s="5">
        <v>0.3</v>
      </c>
    </row>
    <row r="207" spans="1:4" x14ac:dyDescent="0.25">
      <c r="A207" s="1" t="s">
        <v>3351</v>
      </c>
      <c r="B207" t="s">
        <v>3352</v>
      </c>
      <c r="C207" s="9">
        <v>45481</v>
      </c>
      <c r="D207" s="5">
        <v>2727.45</v>
      </c>
    </row>
    <row r="208" spans="1:4" x14ac:dyDescent="0.25">
      <c r="A208" s="1" t="s">
        <v>3213</v>
      </c>
      <c r="B208" t="s">
        <v>3380</v>
      </c>
      <c r="C208" s="9">
        <v>45484</v>
      </c>
      <c r="D208" s="5">
        <v>286.37</v>
      </c>
    </row>
    <row r="209" spans="1:4" x14ac:dyDescent="0.25">
      <c r="A209" s="1" t="s">
        <v>2891</v>
      </c>
      <c r="B209" t="s">
        <v>2892</v>
      </c>
      <c r="C209" s="9">
        <v>45484</v>
      </c>
      <c r="D209" s="5">
        <v>72.599999999999994</v>
      </c>
    </row>
    <row r="210" spans="1:4" x14ac:dyDescent="0.25">
      <c r="A210" s="1" t="s">
        <v>92</v>
      </c>
      <c r="B210" t="s">
        <v>3353</v>
      </c>
      <c r="C210" s="9">
        <v>45484</v>
      </c>
      <c r="D210" s="5">
        <v>1210</v>
      </c>
    </row>
    <row r="211" spans="1:4" x14ac:dyDescent="0.25">
      <c r="A211" s="1" t="s">
        <v>2796</v>
      </c>
      <c r="B211" t="s">
        <v>3354</v>
      </c>
      <c r="C211" s="9">
        <v>45484</v>
      </c>
      <c r="D211" s="5">
        <v>155.72999999999999</v>
      </c>
    </row>
    <row r="212" spans="1:4" x14ac:dyDescent="0.25">
      <c r="A212" s="1" t="s">
        <v>3355</v>
      </c>
      <c r="B212" t="s">
        <v>3356</v>
      </c>
      <c r="C212" s="9">
        <v>45484</v>
      </c>
      <c r="D212" s="5">
        <v>11.75</v>
      </c>
    </row>
    <row r="213" spans="1:4" x14ac:dyDescent="0.25">
      <c r="A213" s="1" t="s">
        <v>2945</v>
      </c>
      <c r="B213" t="s">
        <v>1690</v>
      </c>
      <c r="C213" s="9">
        <v>45484</v>
      </c>
      <c r="D213" s="5">
        <v>29.92</v>
      </c>
    </row>
    <row r="214" spans="1:4" x14ac:dyDescent="0.25">
      <c r="A214" s="1" t="s">
        <v>3357</v>
      </c>
      <c r="B214" t="s">
        <v>3358</v>
      </c>
      <c r="C214" s="9">
        <v>45484</v>
      </c>
      <c r="D214" s="5">
        <v>756.25</v>
      </c>
    </row>
    <row r="215" spans="1:4" x14ac:dyDescent="0.25">
      <c r="A215" s="1" t="s">
        <v>3213</v>
      </c>
      <c r="B215" t="s">
        <v>3381</v>
      </c>
      <c r="C215" s="9">
        <v>45484</v>
      </c>
      <c r="D215" s="5">
        <v>141.13</v>
      </c>
    </row>
    <row r="216" spans="1:4" x14ac:dyDescent="0.25">
      <c r="A216" s="1" t="s">
        <v>3359</v>
      </c>
      <c r="B216" t="s">
        <v>3360</v>
      </c>
      <c r="C216" s="9">
        <v>45490</v>
      </c>
      <c r="D216" s="5">
        <v>2783</v>
      </c>
    </row>
    <row r="217" spans="1:4" x14ac:dyDescent="0.25">
      <c r="A217" s="1" t="s">
        <v>3180</v>
      </c>
      <c r="B217" t="s">
        <v>3361</v>
      </c>
      <c r="C217" s="9">
        <v>45490</v>
      </c>
      <c r="D217" s="5">
        <v>630</v>
      </c>
    </row>
    <row r="218" spans="1:4" x14ac:dyDescent="0.25">
      <c r="A218" s="1" t="s">
        <v>3359</v>
      </c>
      <c r="B218" t="s">
        <v>3362</v>
      </c>
      <c r="C218" s="9">
        <v>45490</v>
      </c>
      <c r="D218" s="5">
        <v>1357.38</v>
      </c>
    </row>
    <row r="219" spans="1:4" x14ac:dyDescent="0.25">
      <c r="A219" s="1" t="s">
        <v>1636</v>
      </c>
      <c r="B219" t="s">
        <v>3363</v>
      </c>
      <c r="C219" s="9">
        <v>45490</v>
      </c>
      <c r="D219" s="5">
        <v>434.34</v>
      </c>
    </row>
    <row r="220" spans="1:4" x14ac:dyDescent="0.25">
      <c r="A220" s="1" t="s">
        <v>205</v>
      </c>
      <c r="B220" t="s">
        <v>3382</v>
      </c>
      <c r="C220" s="9">
        <v>45490</v>
      </c>
      <c r="D220" s="5">
        <v>61.75</v>
      </c>
    </row>
    <row r="221" spans="1:4" x14ac:dyDescent="0.25">
      <c r="A221" s="1" t="s">
        <v>3202</v>
      </c>
      <c r="B221" t="s">
        <v>3364</v>
      </c>
      <c r="C221" s="9">
        <v>45490</v>
      </c>
      <c r="D221" s="5">
        <v>1559.62</v>
      </c>
    </row>
    <row r="222" spans="1:4" x14ac:dyDescent="0.25">
      <c r="A222" s="1" t="s">
        <v>2752</v>
      </c>
      <c r="B222" t="s">
        <v>3387</v>
      </c>
      <c r="C222" s="9">
        <v>45498</v>
      </c>
      <c r="D222" s="5">
        <v>838.61</v>
      </c>
    </row>
    <row r="223" spans="1:4" x14ac:dyDescent="0.25">
      <c r="A223" s="1" t="s">
        <v>3365</v>
      </c>
      <c r="B223" t="s">
        <v>3366</v>
      </c>
      <c r="C223" s="9">
        <v>45502</v>
      </c>
      <c r="D223" s="5">
        <v>5919</v>
      </c>
    </row>
    <row r="224" spans="1:4" x14ac:dyDescent="0.25">
      <c r="A224" s="1" t="s">
        <v>2090</v>
      </c>
      <c r="B224" t="s">
        <v>3367</v>
      </c>
      <c r="C224" s="9">
        <v>45502</v>
      </c>
      <c r="D224" s="5">
        <v>905.08</v>
      </c>
    </row>
    <row r="225" spans="1:4" x14ac:dyDescent="0.25">
      <c r="A225" s="1" t="s">
        <v>2090</v>
      </c>
      <c r="B225" t="s">
        <v>3368</v>
      </c>
      <c r="C225" s="9">
        <v>45502</v>
      </c>
      <c r="D225" s="5">
        <v>168.43</v>
      </c>
    </row>
    <row r="226" spans="1:4" x14ac:dyDescent="0.25">
      <c r="A226" s="1" t="s">
        <v>2752</v>
      </c>
      <c r="B226" t="s">
        <v>3369</v>
      </c>
      <c r="C226" s="9">
        <v>45502</v>
      </c>
      <c r="D226" s="5">
        <v>287.77999999999997</v>
      </c>
    </row>
    <row r="227" spans="1:4" x14ac:dyDescent="0.25">
      <c r="A227" s="1" t="s">
        <v>3213</v>
      </c>
      <c r="B227" t="s">
        <v>3383</v>
      </c>
      <c r="C227" s="9">
        <v>45502</v>
      </c>
      <c r="D227" s="5">
        <v>251.61</v>
      </c>
    </row>
    <row r="228" spans="1:4" x14ac:dyDescent="0.25">
      <c r="A228" s="1" t="s">
        <v>3370</v>
      </c>
      <c r="B228" t="s">
        <v>3371</v>
      </c>
      <c r="C228" s="9">
        <v>45502</v>
      </c>
      <c r="D228" s="5">
        <v>2400</v>
      </c>
    </row>
    <row r="229" spans="1:4" x14ac:dyDescent="0.25">
      <c r="A229" s="1" t="s">
        <v>3372</v>
      </c>
      <c r="B229" t="s">
        <v>3373</v>
      </c>
      <c r="C229" s="9">
        <v>45502</v>
      </c>
      <c r="D229" s="5">
        <v>33.880000000000003</v>
      </c>
    </row>
    <row r="230" spans="1:4" x14ac:dyDescent="0.25">
      <c r="A230" s="1" t="s">
        <v>3213</v>
      </c>
      <c r="B230" t="s">
        <v>3384</v>
      </c>
      <c r="C230" s="9">
        <v>45502</v>
      </c>
      <c r="D230" s="5">
        <v>348.9</v>
      </c>
    </row>
    <row r="231" spans="1:4" x14ac:dyDescent="0.25">
      <c r="A231" s="1" t="s">
        <v>1775</v>
      </c>
      <c r="B231" t="s">
        <v>3374</v>
      </c>
      <c r="C231" s="9">
        <v>45502</v>
      </c>
      <c r="D231" s="5">
        <v>1.77</v>
      </c>
    </row>
    <row r="232" spans="1:4" x14ac:dyDescent="0.25">
      <c r="A232" s="1" t="s">
        <v>1750</v>
      </c>
      <c r="B232" t="s">
        <v>3375</v>
      </c>
      <c r="C232" s="9">
        <v>45502</v>
      </c>
      <c r="D232" s="5">
        <v>6050</v>
      </c>
    </row>
    <row r="233" spans="1:4" x14ac:dyDescent="0.25">
      <c r="A233" s="1" t="s">
        <v>2492</v>
      </c>
      <c r="B233" t="s">
        <v>3376</v>
      </c>
      <c r="C233" s="9">
        <v>45502</v>
      </c>
      <c r="D233" s="5">
        <v>4035.68</v>
      </c>
    </row>
    <row r="234" spans="1:4" x14ac:dyDescent="0.25">
      <c r="A234" s="1" t="s">
        <v>205</v>
      </c>
      <c r="B234" t="s">
        <v>3377</v>
      </c>
      <c r="C234" s="9">
        <v>45502</v>
      </c>
      <c r="D234" s="5">
        <v>5176.6499999999996</v>
      </c>
    </row>
    <row r="235" spans="1:4" x14ac:dyDescent="0.25">
      <c r="A235" s="1" t="s">
        <v>205</v>
      </c>
      <c r="B235" t="s">
        <v>3378</v>
      </c>
      <c r="C235" s="9">
        <v>45502</v>
      </c>
      <c r="D235" s="5">
        <v>1240.54</v>
      </c>
    </row>
    <row r="236" spans="1:4" x14ac:dyDescent="0.25">
      <c r="A236" s="1" t="s">
        <v>204</v>
      </c>
      <c r="B236" t="s">
        <v>3377</v>
      </c>
      <c r="C236" s="9">
        <v>45502</v>
      </c>
      <c r="D236" s="5">
        <v>25310</v>
      </c>
    </row>
    <row r="237" spans="1:4" x14ac:dyDescent="0.25">
      <c r="A237" s="1" t="s">
        <v>204</v>
      </c>
      <c r="B237" t="s">
        <v>3378</v>
      </c>
      <c r="C237" s="9">
        <v>45502</v>
      </c>
      <c r="D237" s="5">
        <v>9023.2799999999988</v>
      </c>
    </row>
    <row r="238" spans="1:4" x14ac:dyDescent="0.25">
      <c r="A238" s="1" t="s">
        <v>2422</v>
      </c>
      <c r="B238" t="s">
        <v>3386</v>
      </c>
      <c r="C238" s="9">
        <v>45503</v>
      </c>
      <c r="D238" s="5">
        <v>32.909999999999997</v>
      </c>
    </row>
    <row r="239" spans="1:4" x14ac:dyDescent="0.25">
      <c r="A239" s="1" t="s">
        <v>205</v>
      </c>
      <c r="B239" t="s">
        <v>3389</v>
      </c>
      <c r="C239" s="9">
        <v>45532</v>
      </c>
      <c r="D239" s="5">
        <v>5163.6499999999996</v>
      </c>
    </row>
    <row r="240" spans="1:4" x14ac:dyDescent="0.25">
      <c r="A240" s="1" t="s">
        <v>205</v>
      </c>
      <c r="B240" t="s">
        <v>3388</v>
      </c>
      <c r="C240" s="9">
        <v>45532</v>
      </c>
      <c r="D240" s="5">
        <v>1240.54</v>
      </c>
    </row>
    <row r="241" spans="1:4" x14ac:dyDescent="0.25">
      <c r="A241" s="1" t="s">
        <v>204</v>
      </c>
      <c r="B241" t="s">
        <v>3389</v>
      </c>
      <c r="C241" s="9">
        <v>45532</v>
      </c>
      <c r="D241" s="5">
        <v>24183.03</v>
      </c>
    </row>
    <row r="242" spans="1:4" x14ac:dyDescent="0.25">
      <c r="A242" s="1" t="s">
        <v>204</v>
      </c>
      <c r="B242" t="s">
        <v>3388</v>
      </c>
      <c r="C242" s="9">
        <v>45532</v>
      </c>
      <c r="D242" s="5">
        <v>8919.369999999999</v>
      </c>
    </row>
    <row r="243" spans="1:4" x14ac:dyDescent="0.25">
      <c r="A243" s="1" t="s">
        <v>2422</v>
      </c>
      <c r="B243" t="s">
        <v>3390</v>
      </c>
      <c r="C243" s="9">
        <v>45532</v>
      </c>
      <c r="D243" s="5">
        <v>24.14</v>
      </c>
    </row>
    <row r="244" spans="1:4" x14ac:dyDescent="0.25">
      <c r="A244" s="1" t="s">
        <v>3359</v>
      </c>
      <c r="B244" t="s">
        <v>3395</v>
      </c>
      <c r="C244" s="9">
        <v>45548</v>
      </c>
      <c r="D244" s="5">
        <v>711.48</v>
      </c>
    </row>
    <row r="245" spans="1:4" x14ac:dyDescent="0.25">
      <c r="A245" s="1" t="s">
        <v>2090</v>
      </c>
      <c r="B245" t="s">
        <v>3223</v>
      </c>
      <c r="C245" s="9">
        <v>45548</v>
      </c>
      <c r="D245" s="5">
        <v>11530.33</v>
      </c>
    </row>
    <row r="246" spans="1:4" x14ac:dyDescent="0.25">
      <c r="A246" s="1" t="s">
        <v>2866</v>
      </c>
      <c r="B246" t="s">
        <v>3396</v>
      </c>
      <c r="C246" s="9">
        <v>45548</v>
      </c>
      <c r="D246" s="5">
        <v>14970</v>
      </c>
    </row>
    <row r="247" spans="1:4" x14ac:dyDescent="0.25">
      <c r="A247" s="1" t="s">
        <v>3397</v>
      </c>
      <c r="B247" t="s">
        <v>3398</v>
      </c>
      <c r="C247" s="9">
        <v>45548</v>
      </c>
      <c r="D247" s="5">
        <v>458.6</v>
      </c>
    </row>
    <row r="248" spans="1:4" x14ac:dyDescent="0.25">
      <c r="A248" s="1" t="s">
        <v>3213</v>
      </c>
      <c r="B248" t="s">
        <v>3412</v>
      </c>
      <c r="C248" s="9">
        <v>45548</v>
      </c>
      <c r="D248" s="5">
        <v>194.39</v>
      </c>
    </row>
    <row r="249" spans="1:4" x14ac:dyDescent="0.25">
      <c r="A249" s="1" t="s">
        <v>3213</v>
      </c>
      <c r="B249" t="s">
        <v>3413</v>
      </c>
      <c r="C249" s="9">
        <v>45548</v>
      </c>
      <c r="D249" s="5">
        <v>247.77</v>
      </c>
    </row>
    <row r="250" spans="1:4" x14ac:dyDescent="0.25">
      <c r="A250" s="1" t="s">
        <v>3213</v>
      </c>
      <c r="B250" t="s">
        <v>3414</v>
      </c>
      <c r="C250" s="9">
        <v>45548</v>
      </c>
      <c r="D250" s="5">
        <v>467.12</v>
      </c>
    </row>
    <row r="251" spans="1:4" x14ac:dyDescent="0.25">
      <c r="A251" s="1" t="s">
        <v>2891</v>
      </c>
      <c r="B251" t="s">
        <v>2892</v>
      </c>
      <c r="C251" s="9">
        <v>45548</v>
      </c>
      <c r="D251" s="5">
        <v>72.599999999999994</v>
      </c>
    </row>
    <row r="252" spans="1:4" x14ac:dyDescent="0.25">
      <c r="A252" s="1" t="s">
        <v>92</v>
      </c>
      <c r="B252" t="s">
        <v>3399</v>
      </c>
      <c r="C252" s="9">
        <v>45548</v>
      </c>
      <c r="D252" s="5">
        <v>1210</v>
      </c>
    </row>
    <row r="253" spans="1:4" x14ac:dyDescent="0.25">
      <c r="A253" s="1" t="s">
        <v>35</v>
      </c>
      <c r="B253" t="s">
        <v>3400</v>
      </c>
      <c r="C253" s="9">
        <v>45548</v>
      </c>
      <c r="D253" s="5">
        <v>153.66999999999999</v>
      </c>
    </row>
    <row r="254" spans="1:4" x14ac:dyDescent="0.25">
      <c r="A254" s="1" t="s">
        <v>35</v>
      </c>
      <c r="B254" t="s">
        <v>3401</v>
      </c>
      <c r="C254" s="9">
        <v>45548</v>
      </c>
      <c r="D254" s="5">
        <v>167.09</v>
      </c>
    </row>
    <row r="255" spans="1:4" x14ac:dyDescent="0.25">
      <c r="A255" s="1" t="s">
        <v>35</v>
      </c>
      <c r="B255" t="s">
        <v>3402</v>
      </c>
      <c r="C255" s="9">
        <v>45548</v>
      </c>
      <c r="D255" s="5">
        <v>835.03</v>
      </c>
    </row>
    <row r="256" spans="1:4" x14ac:dyDescent="0.25">
      <c r="A256" s="1" t="s">
        <v>2621</v>
      </c>
      <c r="B256" t="s">
        <v>2622</v>
      </c>
      <c r="C256" s="9">
        <v>45548</v>
      </c>
      <c r="D256" s="5">
        <v>130.53</v>
      </c>
    </row>
    <row r="257" spans="1:4" x14ac:dyDescent="0.25">
      <c r="A257" s="1" t="s">
        <v>2621</v>
      </c>
      <c r="B257" t="s">
        <v>2622</v>
      </c>
      <c r="C257" s="9">
        <v>45548</v>
      </c>
      <c r="D257" s="5">
        <v>130.53</v>
      </c>
    </row>
    <row r="258" spans="1:4" x14ac:dyDescent="0.25">
      <c r="A258" s="1" t="s">
        <v>2945</v>
      </c>
      <c r="B258" t="s">
        <v>1690</v>
      </c>
      <c r="C258" s="9">
        <v>45548</v>
      </c>
      <c r="D258" s="5">
        <v>55.77</v>
      </c>
    </row>
    <row r="259" spans="1:4" x14ac:dyDescent="0.25">
      <c r="A259" s="1" t="s">
        <v>2945</v>
      </c>
      <c r="B259" t="s">
        <v>1690</v>
      </c>
      <c r="C259" s="9">
        <v>45548</v>
      </c>
      <c r="D259" s="5">
        <v>14.96</v>
      </c>
    </row>
    <row r="260" spans="1:4" x14ac:dyDescent="0.25">
      <c r="A260" s="1" t="s">
        <v>92</v>
      </c>
      <c r="B260" t="s">
        <v>3403</v>
      </c>
      <c r="C260" s="9">
        <v>45548</v>
      </c>
      <c r="D260" s="5">
        <v>1210</v>
      </c>
    </row>
    <row r="261" spans="1:4" x14ac:dyDescent="0.25">
      <c r="A261" s="1" t="s">
        <v>2891</v>
      </c>
      <c r="B261" t="s">
        <v>2892</v>
      </c>
      <c r="C261" s="9">
        <v>45548</v>
      </c>
      <c r="D261" s="5">
        <v>72.599999999999994</v>
      </c>
    </row>
    <row r="262" spans="1:4" x14ac:dyDescent="0.25">
      <c r="A262" s="1" t="s">
        <v>3213</v>
      </c>
      <c r="B262" t="s">
        <v>3415</v>
      </c>
      <c r="C262" s="9">
        <v>45548</v>
      </c>
      <c r="D262" s="5">
        <v>248.44</v>
      </c>
    </row>
    <row r="263" spans="1:4" x14ac:dyDescent="0.25">
      <c r="A263" s="1" t="s">
        <v>35</v>
      </c>
      <c r="B263" t="s">
        <v>3404</v>
      </c>
      <c r="C263" s="9">
        <v>45554</v>
      </c>
      <c r="D263" s="5">
        <v>728.17</v>
      </c>
    </row>
    <row r="264" spans="1:4" x14ac:dyDescent="0.25">
      <c r="A264" s="1" t="s">
        <v>1846</v>
      </c>
      <c r="B264" t="s">
        <v>3405</v>
      </c>
      <c r="C264" s="9">
        <v>45554</v>
      </c>
      <c r="D264" s="5">
        <v>4376.57</v>
      </c>
    </row>
    <row r="265" spans="1:4" x14ac:dyDescent="0.25">
      <c r="A265" s="1" t="s">
        <v>3406</v>
      </c>
      <c r="B265" t="s">
        <v>3407</v>
      </c>
      <c r="C265" s="9">
        <v>45554</v>
      </c>
      <c r="D265" s="5">
        <v>21.6</v>
      </c>
    </row>
    <row r="266" spans="1:4" x14ac:dyDescent="0.25">
      <c r="A266" s="1" t="s">
        <v>204</v>
      </c>
      <c r="B266" t="s">
        <v>3416</v>
      </c>
      <c r="C266" s="9">
        <v>45554</v>
      </c>
      <c r="D266" s="5">
        <v>86.1</v>
      </c>
    </row>
    <row r="267" spans="1:4" x14ac:dyDescent="0.25">
      <c r="A267" s="1" t="s">
        <v>204</v>
      </c>
      <c r="B267" t="s">
        <v>3417</v>
      </c>
      <c r="C267" s="9">
        <v>45554</v>
      </c>
      <c r="D267" s="5">
        <v>60.06</v>
      </c>
    </row>
    <row r="268" spans="1:4" x14ac:dyDescent="0.25">
      <c r="A268" s="1" t="s">
        <v>3408</v>
      </c>
      <c r="B268" t="s">
        <v>3409</v>
      </c>
      <c r="C268" s="9">
        <v>45554</v>
      </c>
      <c r="D268" s="5">
        <v>1689.71</v>
      </c>
    </row>
    <row r="269" spans="1:4" x14ac:dyDescent="0.25">
      <c r="A269" s="1" t="s">
        <v>3213</v>
      </c>
      <c r="B269" t="s">
        <v>3418</v>
      </c>
      <c r="C269" s="9">
        <v>45561</v>
      </c>
      <c r="D269" s="5">
        <v>449.52</v>
      </c>
    </row>
    <row r="270" spans="1:4" x14ac:dyDescent="0.25">
      <c r="A270" s="1" t="s">
        <v>3406</v>
      </c>
      <c r="B270" t="s">
        <v>3407</v>
      </c>
      <c r="C270" s="9">
        <v>45561</v>
      </c>
      <c r="D270" s="5">
        <v>19.25</v>
      </c>
    </row>
    <row r="271" spans="1:4" x14ac:dyDescent="0.25">
      <c r="A271" s="1" t="s">
        <v>193</v>
      </c>
      <c r="B271" t="s">
        <v>3410</v>
      </c>
      <c r="C271" s="9">
        <v>45561</v>
      </c>
      <c r="D271" s="5">
        <v>180</v>
      </c>
    </row>
    <row r="272" spans="1:4" x14ac:dyDescent="0.25">
      <c r="A272" s="1" t="s">
        <v>1600</v>
      </c>
      <c r="B272" t="s">
        <v>3411</v>
      </c>
      <c r="C272" s="9">
        <v>45561</v>
      </c>
      <c r="D272" s="5">
        <v>314.83</v>
      </c>
    </row>
    <row r="273" spans="1:4" x14ac:dyDescent="0.25">
      <c r="A273" s="1" t="s">
        <v>205</v>
      </c>
      <c r="B273" t="s">
        <v>3419</v>
      </c>
      <c r="C273" s="9">
        <v>45562</v>
      </c>
      <c r="D273" s="5">
        <v>5226.92</v>
      </c>
    </row>
    <row r="274" spans="1:4" x14ac:dyDescent="0.25">
      <c r="A274" s="1" t="s">
        <v>205</v>
      </c>
      <c r="B274" t="s">
        <v>3421</v>
      </c>
      <c r="C274" s="9">
        <v>45562</v>
      </c>
      <c r="D274" s="5">
        <v>850.44</v>
      </c>
    </row>
    <row r="275" spans="1:4" x14ac:dyDescent="0.25">
      <c r="A275" s="1" t="s">
        <v>205</v>
      </c>
      <c r="B275" t="s">
        <v>3420</v>
      </c>
      <c r="C275" s="9">
        <v>45562</v>
      </c>
      <c r="D275" s="5">
        <v>1240.54</v>
      </c>
    </row>
    <row r="276" spans="1:4" x14ac:dyDescent="0.25">
      <c r="A276" s="1" t="s">
        <v>204</v>
      </c>
      <c r="B276" t="s">
        <v>3419</v>
      </c>
      <c r="C276" s="9">
        <v>45562</v>
      </c>
      <c r="D276" s="5">
        <v>22982.07</v>
      </c>
    </row>
    <row r="277" spans="1:4" x14ac:dyDescent="0.25">
      <c r="A277" s="1" t="s">
        <v>204</v>
      </c>
      <c r="B277" t="s">
        <v>3421</v>
      </c>
      <c r="C277" s="9">
        <v>45562</v>
      </c>
      <c r="D277" s="5">
        <v>4377.3799999999992</v>
      </c>
    </row>
    <row r="278" spans="1:4" x14ac:dyDescent="0.25">
      <c r="A278" s="1" t="s">
        <v>204</v>
      </c>
      <c r="B278" t="s">
        <v>3420</v>
      </c>
      <c r="C278" s="9">
        <v>45562</v>
      </c>
      <c r="D278" s="5">
        <v>2505.52</v>
      </c>
    </row>
    <row r="279" spans="1:4" x14ac:dyDescent="0.25">
      <c r="A279" s="1" t="s">
        <v>3423</v>
      </c>
      <c r="B279" t="s">
        <v>3424</v>
      </c>
      <c r="C279" s="9">
        <v>45568</v>
      </c>
      <c r="D279" s="5">
        <v>37455.550000000003</v>
      </c>
    </row>
    <row r="280" spans="1:4" x14ac:dyDescent="0.25">
      <c r="A280" s="1" t="s">
        <v>3213</v>
      </c>
      <c r="B280" t="s">
        <v>3445</v>
      </c>
      <c r="C280" s="9">
        <v>45568</v>
      </c>
      <c r="D280" s="5">
        <v>71.63</v>
      </c>
    </row>
    <row r="281" spans="1:4" x14ac:dyDescent="0.25">
      <c r="A281" s="1" t="s">
        <v>3406</v>
      </c>
      <c r="B281" t="s">
        <v>3425</v>
      </c>
      <c r="C281" s="9">
        <v>45568</v>
      </c>
      <c r="D281" s="5">
        <v>10.1</v>
      </c>
    </row>
    <row r="282" spans="1:4" x14ac:dyDescent="0.25">
      <c r="A282" s="1" t="s">
        <v>3032</v>
      </c>
      <c r="B282" t="s">
        <v>3426</v>
      </c>
      <c r="C282" s="9">
        <v>45568</v>
      </c>
      <c r="D282" s="5">
        <v>2662</v>
      </c>
    </row>
    <row r="283" spans="1:4" x14ac:dyDescent="0.25">
      <c r="A283" s="1" t="s">
        <v>597</v>
      </c>
      <c r="B283" t="s">
        <v>3446</v>
      </c>
      <c r="C283" s="9">
        <v>45568</v>
      </c>
      <c r="D283" s="5">
        <v>325</v>
      </c>
    </row>
    <row r="284" spans="1:4" x14ac:dyDescent="0.25">
      <c r="A284" s="1" t="s">
        <v>3357</v>
      </c>
      <c r="B284" t="s">
        <v>3427</v>
      </c>
      <c r="C284" s="9">
        <v>45568</v>
      </c>
      <c r="D284" s="5">
        <v>756.25</v>
      </c>
    </row>
    <row r="285" spans="1:4" x14ac:dyDescent="0.25">
      <c r="A285" s="1" t="s">
        <v>92</v>
      </c>
      <c r="B285" t="s">
        <v>3428</v>
      </c>
      <c r="C285" s="9">
        <v>45568</v>
      </c>
      <c r="D285" s="5">
        <v>1210</v>
      </c>
    </row>
    <row r="286" spans="1:4" x14ac:dyDescent="0.25">
      <c r="A286" s="1" t="s">
        <v>1306</v>
      </c>
      <c r="B286" t="s">
        <v>3429</v>
      </c>
      <c r="C286" s="9">
        <v>45575</v>
      </c>
      <c r="D286" s="5">
        <v>7810</v>
      </c>
    </row>
    <row r="287" spans="1:4" x14ac:dyDescent="0.25">
      <c r="A287" s="1" t="s">
        <v>2869</v>
      </c>
      <c r="B287" t="s">
        <v>3430</v>
      </c>
      <c r="C287" s="9">
        <v>45575</v>
      </c>
      <c r="D287" s="5">
        <v>7.79</v>
      </c>
    </row>
    <row r="288" spans="1:4" x14ac:dyDescent="0.25">
      <c r="A288" s="1" t="s">
        <v>2869</v>
      </c>
      <c r="B288" t="s">
        <v>3431</v>
      </c>
      <c r="C288" s="9">
        <v>45575</v>
      </c>
      <c r="D288" s="5">
        <v>91.11</v>
      </c>
    </row>
    <row r="289" spans="1:4" x14ac:dyDescent="0.25">
      <c r="A289" s="1" t="s">
        <v>193</v>
      </c>
      <c r="B289" t="s">
        <v>3432</v>
      </c>
      <c r="C289" s="9">
        <v>45575</v>
      </c>
      <c r="D289" s="5">
        <v>200</v>
      </c>
    </row>
    <row r="290" spans="1:4" x14ac:dyDescent="0.25">
      <c r="A290" s="1" t="s">
        <v>1665</v>
      </c>
      <c r="B290" t="s">
        <v>3433</v>
      </c>
      <c r="C290" s="9">
        <v>45575</v>
      </c>
      <c r="D290" s="5">
        <v>140.63999999999999</v>
      </c>
    </row>
    <row r="291" spans="1:4" x14ac:dyDescent="0.25">
      <c r="A291" s="1" t="s">
        <v>2621</v>
      </c>
      <c r="B291" t="s">
        <v>2622</v>
      </c>
      <c r="C291" s="9">
        <v>45575</v>
      </c>
      <c r="D291" s="5">
        <v>130.53</v>
      </c>
    </row>
    <row r="292" spans="1:4" x14ac:dyDescent="0.25">
      <c r="A292" s="1" t="s">
        <v>2891</v>
      </c>
      <c r="B292" t="s">
        <v>2892</v>
      </c>
      <c r="C292" s="9">
        <v>45575</v>
      </c>
      <c r="D292" s="5">
        <v>72.599999999999994</v>
      </c>
    </row>
    <row r="293" spans="1:4" x14ac:dyDescent="0.25">
      <c r="A293" s="1" t="s">
        <v>1600</v>
      </c>
      <c r="B293" t="s">
        <v>3434</v>
      </c>
      <c r="C293" s="9">
        <v>45575</v>
      </c>
      <c r="D293" s="5">
        <v>318.07</v>
      </c>
    </row>
    <row r="294" spans="1:4" x14ac:dyDescent="0.25">
      <c r="A294" s="1" t="s">
        <v>1665</v>
      </c>
      <c r="B294" t="s">
        <v>3433</v>
      </c>
      <c r="C294" s="9">
        <v>45575</v>
      </c>
      <c r="D294" s="5">
        <v>57.64</v>
      </c>
    </row>
    <row r="295" spans="1:4" x14ac:dyDescent="0.25">
      <c r="A295" s="1" t="s">
        <v>205</v>
      </c>
      <c r="B295" t="s">
        <v>3447</v>
      </c>
      <c r="C295" s="9">
        <v>45575</v>
      </c>
      <c r="D295" s="5">
        <v>65.25</v>
      </c>
    </row>
    <row r="296" spans="1:4" x14ac:dyDescent="0.25">
      <c r="A296" s="1" t="s">
        <v>204</v>
      </c>
      <c r="B296" t="s">
        <v>3448</v>
      </c>
      <c r="C296" s="9">
        <v>45579</v>
      </c>
      <c r="D296" s="5">
        <v>136.65</v>
      </c>
    </row>
    <row r="297" spans="1:4" x14ac:dyDescent="0.25">
      <c r="A297" s="1" t="s">
        <v>2090</v>
      </c>
      <c r="B297" t="s">
        <v>3435</v>
      </c>
      <c r="C297" s="9">
        <v>45582</v>
      </c>
      <c r="D297" s="5">
        <v>5881.37</v>
      </c>
    </row>
    <row r="298" spans="1:4" x14ac:dyDescent="0.25">
      <c r="A298" s="1" t="s">
        <v>1131</v>
      </c>
      <c r="B298" t="s">
        <v>3436</v>
      </c>
      <c r="C298" s="9">
        <v>45582</v>
      </c>
      <c r="D298" s="5">
        <v>621.12</v>
      </c>
    </row>
    <row r="299" spans="1:4" x14ac:dyDescent="0.25">
      <c r="A299" s="1" t="s">
        <v>3437</v>
      </c>
      <c r="B299" t="s">
        <v>3438</v>
      </c>
      <c r="C299" s="9">
        <v>45582</v>
      </c>
      <c r="D299" s="5">
        <v>918.39</v>
      </c>
    </row>
    <row r="300" spans="1:4" x14ac:dyDescent="0.25">
      <c r="A300" s="1" t="s">
        <v>3385</v>
      </c>
      <c r="B300" t="s">
        <v>3448</v>
      </c>
      <c r="C300" s="9">
        <v>45582</v>
      </c>
      <c r="D300" s="5">
        <v>119.7</v>
      </c>
    </row>
    <row r="301" spans="1:4" x14ac:dyDescent="0.25">
      <c r="A301" s="1" t="s">
        <v>3439</v>
      </c>
      <c r="B301" t="s">
        <v>3440</v>
      </c>
      <c r="C301" s="9">
        <v>45594</v>
      </c>
      <c r="D301" s="5">
        <v>3436.4</v>
      </c>
    </row>
    <row r="302" spans="1:4" x14ac:dyDescent="0.25">
      <c r="A302" s="1" t="s">
        <v>3441</v>
      </c>
      <c r="B302" t="s">
        <v>3442</v>
      </c>
      <c r="C302" s="9">
        <v>45594</v>
      </c>
      <c r="D302" s="5">
        <v>225.88</v>
      </c>
    </row>
    <row r="303" spans="1:4" x14ac:dyDescent="0.25">
      <c r="A303" s="1" t="s">
        <v>1665</v>
      </c>
      <c r="B303" t="s">
        <v>3443</v>
      </c>
      <c r="C303" s="9">
        <v>45594</v>
      </c>
      <c r="D303" s="5">
        <v>238.87</v>
      </c>
    </row>
    <row r="304" spans="1:4" x14ac:dyDescent="0.25">
      <c r="A304" s="1" t="s">
        <v>3240</v>
      </c>
      <c r="B304" t="s">
        <v>3444</v>
      </c>
      <c r="C304" s="9">
        <v>45594</v>
      </c>
      <c r="D304" s="5">
        <v>334.9</v>
      </c>
    </row>
    <row r="305" spans="1:4" x14ac:dyDescent="0.25">
      <c r="A305" s="1" t="s">
        <v>205</v>
      </c>
      <c r="B305" t="s">
        <v>3449</v>
      </c>
      <c r="C305" s="9">
        <v>45594</v>
      </c>
      <c r="D305" s="5">
        <v>5285.72</v>
      </c>
    </row>
    <row r="306" spans="1:4" x14ac:dyDescent="0.25">
      <c r="A306" s="1" t="s">
        <v>205</v>
      </c>
      <c r="B306" t="s">
        <v>3450</v>
      </c>
      <c r="C306" s="9">
        <v>45594</v>
      </c>
      <c r="D306" s="5">
        <v>1240.54</v>
      </c>
    </row>
    <row r="307" spans="1:4" x14ac:dyDescent="0.25">
      <c r="A307" s="1" t="s">
        <v>204</v>
      </c>
      <c r="B307" t="s">
        <v>3449</v>
      </c>
      <c r="C307" s="9">
        <v>45594</v>
      </c>
      <c r="D307" s="5">
        <v>24767.43</v>
      </c>
    </row>
    <row r="308" spans="1:4" x14ac:dyDescent="0.25">
      <c r="A308" s="1" t="s">
        <v>204</v>
      </c>
      <c r="B308" t="s">
        <v>3450</v>
      </c>
      <c r="C308" s="9">
        <v>45594</v>
      </c>
      <c r="D308" s="5">
        <v>9094.3499999999985</v>
      </c>
    </row>
    <row r="309" spans="1:4" x14ac:dyDescent="0.25">
      <c r="A309" s="1" t="s">
        <v>1131</v>
      </c>
      <c r="B309" t="s">
        <v>3451</v>
      </c>
      <c r="C309" s="9">
        <v>45603</v>
      </c>
      <c r="D309" s="5">
        <v>860.61</v>
      </c>
    </row>
    <row r="310" spans="1:4" x14ac:dyDescent="0.25">
      <c r="A310" s="1" t="s">
        <v>1665</v>
      </c>
      <c r="B310" t="s">
        <v>3452</v>
      </c>
      <c r="C310" s="9">
        <v>45603</v>
      </c>
      <c r="D310" s="5">
        <v>111.95</v>
      </c>
    </row>
    <row r="311" spans="1:4" x14ac:dyDescent="0.25">
      <c r="A311" s="1" t="s">
        <v>1623</v>
      </c>
      <c r="B311" t="s">
        <v>3453</v>
      </c>
      <c r="C311" s="9">
        <v>45603</v>
      </c>
      <c r="D311" s="5">
        <v>5.05</v>
      </c>
    </row>
    <row r="312" spans="1:4" x14ac:dyDescent="0.25">
      <c r="A312" s="1" t="s">
        <v>2945</v>
      </c>
      <c r="B312" t="s">
        <v>1690</v>
      </c>
      <c r="C312" s="9">
        <v>45603</v>
      </c>
      <c r="D312" s="5">
        <v>26.18</v>
      </c>
    </row>
    <row r="313" spans="1:4" x14ac:dyDescent="0.25">
      <c r="A313" s="1" t="s">
        <v>2621</v>
      </c>
      <c r="B313" t="s">
        <v>2622</v>
      </c>
      <c r="C313" s="9">
        <v>45603</v>
      </c>
      <c r="D313" s="5">
        <v>130.53</v>
      </c>
    </row>
    <row r="314" spans="1:4" x14ac:dyDescent="0.25">
      <c r="A314" s="1" t="s">
        <v>92</v>
      </c>
      <c r="B314" t="s">
        <v>3454</v>
      </c>
      <c r="C314" s="9">
        <v>45603</v>
      </c>
      <c r="D314" s="5">
        <v>1210</v>
      </c>
    </row>
    <row r="315" spans="1:4" x14ac:dyDescent="0.25">
      <c r="A315" s="1" t="s">
        <v>2361</v>
      </c>
      <c r="B315" t="s">
        <v>3455</v>
      </c>
      <c r="C315" s="9">
        <v>45617</v>
      </c>
      <c r="D315" s="5">
        <v>6444.46</v>
      </c>
    </row>
    <row r="316" spans="1:4" x14ac:dyDescent="0.25">
      <c r="A316" s="1" t="s">
        <v>3439</v>
      </c>
      <c r="B316" t="s">
        <v>3456</v>
      </c>
      <c r="C316" s="9">
        <v>45617</v>
      </c>
      <c r="D316" s="5">
        <v>619.52</v>
      </c>
    </row>
    <row r="317" spans="1:4" x14ac:dyDescent="0.25">
      <c r="A317" s="1" t="s">
        <v>2796</v>
      </c>
      <c r="B317" t="s">
        <v>3457</v>
      </c>
      <c r="C317" s="9">
        <v>45617</v>
      </c>
      <c r="D317" s="5">
        <v>90.06</v>
      </c>
    </row>
    <row r="318" spans="1:4" x14ac:dyDescent="0.25">
      <c r="A318" s="1" t="s">
        <v>3458</v>
      </c>
      <c r="B318" t="s">
        <v>3459</v>
      </c>
      <c r="C318" s="9">
        <v>45617</v>
      </c>
      <c r="D318" s="5">
        <v>141.29</v>
      </c>
    </row>
    <row r="319" spans="1:4" x14ac:dyDescent="0.25">
      <c r="A319" s="1" t="s">
        <v>3460</v>
      </c>
      <c r="B319" t="s">
        <v>3461</v>
      </c>
      <c r="C319" s="9">
        <v>45617</v>
      </c>
      <c r="D319" s="5">
        <v>127.18</v>
      </c>
    </row>
    <row r="320" spans="1:4" x14ac:dyDescent="0.25">
      <c r="A320" s="1" t="s">
        <v>2891</v>
      </c>
      <c r="B320" t="s">
        <v>2892</v>
      </c>
      <c r="C320" s="9">
        <v>45617</v>
      </c>
      <c r="D320" s="5">
        <v>72.599999999999994</v>
      </c>
    </row>
    <row r="321" spans="1:4" x14ac:dyDescent="0.25">
      <c r="A321" s="1" t="s">
        <v>1750</v>
      </c>
      <c r="B321" t="s">
        <v>3462</v>
      </c>
      <c r="C321" s="9">
        <v>45617</v>
      </c>
      <c r="D321" s="5">
        <v>6050</v>
      </c>
    </row>
    <row r="322" spans="1:4" x14ac:dyDescent="0.25">
      <c r="A322" s="1" t="s">
        <v>3463</v>
      </c>
      <c r="B322" t="s">
        <v>3464</v>
      </c>
      <c r="C322" s="9">
        <v>45623</v>
      </c>
      <c r="D322" s="5">
        <v>2034.32</v>
      </c>
    </row>
    <row r="323" spans="1:4" x14ac:dyDescent="0.25">
      <c r="A323" s="1" t="s">
        <v>2869</v>
      </c>
      <c r="B323" t="s">
        <v>3308</v>
      </c>
      <c r="C323" s="9">
        <v>45623</v>
      </c>
      <c r="D323" s="5">
        <v>91.11</v>
      </c>
    </row>
    <row r="324" spans="1:4" x14ac:dyDescent="0.25">
      <c r="A324" s="1" t="s">
        <v>3463</v>
      </c>
      <c r="B324" t="s">
        <v>3464</v>
      </c>
      <c r="C324" s="9">
        <v>45623</v>
      </c>
      <c r="D324" s="5">
        <v>653.5</v>
      </c>
    </row>
    <row r="325" spans="1:4" x14ac:dyDescent="0.25">
      <c r="A325" s="1" t="s">
        <v>3213</v>
      </c>
      <c r="B325" t="s">
        <v>3469</v>
      </c>
      <c r="C325" s="9">
        <v>45623</v>
      </c>
      <c r="D325" s="5">
        <v>414.06</v>
      </c>
    </row>
    <row r="326" spans="1:4" x14ac:dyDescent="0.25">
      <c r="A326" s="1" t="s">
        <v>3213</v>
      </c>
      <c r="B326" t="s">
        <v>3470</v>
      </c>
      <c r="C326" s="9">
        <v>45623</v>
      </c>
      <c r="D326" s="5">
        <v>637.70000000000005</v>
      </c>
    </row>
    <row r="327" spans="1:4" x14ac:dyDescent="0.25">
      <c r="A327" s="1" t="s">
        <v>204</v>
      </c>
      <c r="B327" t="s">
        <v>3471</v>
      </c>
      <c r="C327" s="9">
        <v>45623</v>
      </c>
      <c r="D327" s="5">
        <v>116.35</v>
      </c>
    </row>
    <row r="328" spans="1:4" x14ac:dyDescent="0.25">
      <c r="A328" s="1" t="s">
        <v>3213</v>
      </c>
      <c r="B328" t="s">
        <v>3472</v>
      </c>
      <c r="C328" s="9">
        <v>45623</v>
      </c>
      <c r="D328" s="5">
        <v>629.65</v>
      </c>
    </row>
    <row r="329" spans="1:4" x14ac:dyDescent="0.25">
      <c r="A329" s="1" t="s">
        <v>205</v>
      </c>
      <c r="B329" t="s">
        <v>3465</v>
      </c>
      <c r="C329" s="9">
        <v>45624</v>
      </c>
      <c r="D329" s="5">
        <v>5266.92</v>
      </c>
    </row>
    <row r="330" spans="1:4" x14ac:dyDescent="0.25">
      <c r="A330" s="1" t="s">
        <v>205</v>
      </c>
      <c r="B330" t="s">
        <v>3466</v>
      </c>
      <c r="C330" s="9">
        <v>45624</v>
      </c>
      <c r="D330" s="5">
        <v>1240.54</v>
      </c>
    </row>
    <row r="331" spans="1:4" x14ac:dyDescent="0.25">
      <c r="A331" s="1" t="s">
        <v>204</v>
      </c>
      <c r="B331" t="s">
        <v>3465</v>
      </c>
      <c r="C331" s="9">
        <v>45624</v>
      </c>
      <c r="D331" s="5">
        <f>30872.07-D329</f>
        <v>25605.15</v>
      </c>
    </row>
    <row r="332" spans="1:4" x14ac:dyDescent="0.25">
      <c r="A332" s="1" t="s">
        <v>204</v>
      </c>
      <c r="B332" t="s">
        <v>3466</v>
      </c>
      <c r="C332" s="9">
        <v>45624</v>
      </c>
      <c r="D332" s="5">
        <f>10444.29-D330</f>
        <v>9203.75</v>
      </c>
    </row>
    <row r="333" spans="1:4" x14ac:dyDescent="0.25">
      <c r="A333" s="1" t="s">
        <v>3473</v>
      </c>
      <c r="B333" t="s">
        <v>3474</v>
      </c>
      <c r="C333" s="9">
        <v>45636</v>
      </c>
      <c r="D333" s="5">
        <v>1267.21</v>
      </c>
    </row>
    <row r="334" spans="1:4" x14ac:dyDescent="0.25">
      <c r="A334" s="1" t="s">
        <v>3458</v>
      </c>
      <c r="B334" t="s">
        <v>3475</v>
      </c>
      <c r="C334" s="9">
        <v>45636</v>
      </c>
      <c r="D334" s="5">
        <v>648.20000000000005</v>
      </c>
    </row>
    <row r="335" spans="1:4" x14ac:dyDescent="0.25">
      <c r="A335" s="1" t="s">
        <v>1665</v>
      </c>
      <c r="B335" t="s">
        <v>3476</v>
      </c>
      <c r="C335" s="9">
        <v>45636</v>
      </c>
      <c r="D335" s="5">
        <v>215.39</v>
      </c>
    </row>
    <row r="336" spans="1:4" x14ac:dyDescent="0.25">
      <c r="A336" s="1" t="s">
        <v>3406</v>
      </c>
      <c r="B336" t="s">
        <v>3477</v>
      </c>
      <c r="C336" s="9">
        <v>45636</v>
      </c>
      <c r="D336" s="5">
        <v>6.75</v>
      </c>
    </row>
    <row r="337" spans="1:4" x14ac:dyDescent="0.25">
      <c r="A337" s="1" t="s">
        <v>92</v>
      </c>
      <c r="B337" t="s">
        <v>3478</v>
      </c>
      <c r="C337" s="9">
        <v>45638</v>
      </c>
      <c r="D337" s="5">
        <v>1210</v>
      </c>
    </row>
    <row r="338" spans="1:4" x14ac:dyDescent="0.25">
      <c r="A338" s="1" t="s">
        <v>2621</v>
      </c>
      <c r="B338" t="s">
        <v>2622</v>
      </c>
      <c r="C338" s="9">
        <v>45638</v>
      </c>
      <c r="D338" s="5">
        <v>130.53</v>
      </c>
    </row>
    <row r="339" spans="1:4" x14ac:dyDescent="0.25">
      <c r="A339" s="1" t="s">
        <v>2891</v>
      </c>
      <c r="B339" t="s">
        <v>2892</v>
      </c>
      <c r="C339" s="9">
        <v>45638</v>
      </c>
      <c r="D339" s="5">
        <v>72.599999999999994</v>
      </c>
    </row>
    <row r="340" spans="1:4" x14ac:dyDescent="0.25">
      <c r="A340" s="1" t="s">
        <v>2869</v>
      </c>
      <c r="B340" t="s">
        <v>3479</v>
      </c>
      <c r="C340" s="9">
        <v>45638</v>
      </c>
      <c r="D340" s="5">
        <v>39.08</v>
      </c>
    </row>
    <row r="341" spans="1:4" x14ac:dyDescent="0.25">
      <c r="A341" s="1" t="s">
        <v>1600</v>
      </c>
      <c r="B341" t="s">
        <v>3480</v>
      </c>
      <c r="C341" s="9">
        <v>45638</v>
      </c>
      <c r="D341" s="5">
        <v>311.54000000000002</v>
      </c>
    </row>
    <row r="342" spans="1:4" x14ac:dyDescent="0.25">
      <c r="A342" s="1" t="s">
        <v>3481</v>
      </c>
      <c r="B342" t="s">
        <v>3482</v>
      </c>
      <c r="C342" s="9">
        <v>45645</v>
      </c>
      <c r="D342" s="5">
        <v>7120.85</v>
      </c>
    </row>
    <row r="343" spans="1:4" x14ac:dyDescent="0.25">
      <c r="A343" s="1" t="s">
        <v>2090</v>
      </c>
      <c r="B343" t="s">
        <v>3483</v>
      </c>
      <c r="C343" s="9">
        <v>45645</v>
      </c>
      <c r="D343" s="5">
        <v>320.7</v>
      </c>
    </row>
    <row r="344" spans="1:4" x14ac:dyDescent="0.25">
      <c r="A344" s="1" t="s">
        <v>2945</v>
      </c>
      <c r="B344" t="s">
        <v>1690</v>
      </c>
      <c r="C344" s="9">
        <v>45645</v>
      </c>
      <c r="D344" s="5">
        <v>29.92</v>
      </c>
    </row>
    <row r="345" spans="1:4" x14ac:dyDescent="0.25">
      <c r="A345" s="1" t="s">
        <v>484</v>
      </c>
      <c r="B345" t="s">
        <v>3484</v>
      </c>
      <c r="C345" s="9">
        <v>45645</v>
      </c>
      <c r="D345" s="5">
        <v>37.35</v>
      </c>
    </row>
    <row r="346" spans="1:4" x14ac:dyDescent="0.25">
      <c r="A346" s="1" t="s">
        <v>3458</v>
      </c>
      <c r="B346" t="s">
        <v>3485</v>
      </c>
      <c r="C346" s="9">
        <v>45646</v>
      </c>
      <c r="D346" s="5">
        <v>94.51</v>
      </c>
    </row>
    <row r="347" spans="1:4" x14ac:dyDescent="0.25">
      <c r="A347" s="1" t="s">
        <v>2621</v>
      </c>
      <c r="B347" t="s">
        <v>2622</v>
      </c>
      <c r="C347" s="9">
        <v>45646</v>
      </c>
      <c r="D347" s="5">
        <v>163.16999999999999</v>
      </c>
    </row>
    <row r="348" spans="1:4" x14ac:dyDescent="0.25">
      <c r="A348" s="1" t="s">
        <v>1262</v>
      </c>
      <c r="B348" t="s">
        <v>3486</v>
      </c>
      <c r="C348" s="9">
        <v>45646</v>
      </c>
      <c r="D348" s="5">
        <v>3361.68</v>
      </c>
    </row>
    <row r="349" spans="1:4" x14ac:dyDescent="0.25">
      <c r="A349" s="1" t="s">
        <v>1262</v>
      </c>
      <c r="B349" t="s">
        <v>3487</v>
      </c>
      <c r="C349" s="9">
        <v>45646</v>
      </c>
      <c r="D349" s="5">
        <v>6520.08</v>
      </c>
    </row>
    <row r="350" spans="1:4" x14ac:dyDescent="0.25">
      <c r="A350" s="1" t="s">
        <v>205</v>
      </c>
      <c r="B350" t="s">
        <v>3488</v>
      </c>
      <c r="C350" s="9">
        <v>45646</v>
      </c>
      <c r="D350" s="5">
        <v>5266.92</v>
      </c>
    </row>
    <row r="351" spans="1:4" x14ac:dyDescent="0.25">
      <c r="A351" s="1" t="s">
        <v>205</v>
      </c>
      <c r="B351" t="s">
        <v>3489</v>
      </c>
      <c r="C351" s="9">
        <v>45646</v>
      </c>
      <c r="D351" s="5">
        <v>1240.54</v>
      </c>
    </row>
    <row r="352" spans="1:4" x14ac:dyDescent="0.25">
      <c r="A352" s="1" t="s">
        <v>204</v>
      </c>
      <c r="B352" t="s">
        <v>3488</v>
      </c>
      <c r="C352" s="9">
        <v>45646</v>
      </c>
      <c r="D352" s="5">
        <v>25251.440000000002</v>
      </c>
    </row>
    <row r="353" spans="1:4" x14ac:dyDescent="0.25">
      <c r="A353" s="1" t="s">
        <v>204</v>
      </c>
      <c r="B353" t="s">
        <v>3489</v>
      </c>
      <c r="C353" s="9">
        <v>45646</v>
      </c>
      <c r="D353" s="5">
        <v>9203.75</v>
      </c>
    </row>
    <row r="354" spans="1:4" x14ac:dyDescent="0.25">
      <c r="A354" s="1" t="s">
        <v>205</v>
      </c>
      <c r="B354" t="s">
        <v>3490</v>
      </c>
      <c r="C354" s="9">
        <v>45646</v>
      </c>
      <c r="D354" s="5">
        <v>1238.29</v>
      </c>
    </row>
    <row r="355" spans="1:4" x14ac:dyDescent="0.25">
      <c r="A355" s="1" t="s">
        <v>204</v>
      </c>
      <c r="B355" t="s">
        <v>3490</v>
      </c>
      <c r="C355" s="9">
        <v>45646</v>
      </c>
      <c r="D355" s="5">
        <v>21169.02</v>
      </c>
    </row>
    <row r="356" spans="1:4" x14ac:dyDescent="0.25">
      <c r="A356" s="1"/>
      <c r="C356" s="9"/>
      <c r="D356" s="5"/>
    </row>
    <row r="357" spans="1:4" x14ac:dyDescent="0.25">
      <c r="A357" s="1"/>
      <c r="C357" s="9"/>
      <c r="D357" s="5"/>
    </row>
    <row r="358" spans="1:4" x14ac:dyDescent="0.25">
      <c r="A358" s="1"/>
      <c r="C358" s="9"/>
      <c r="D358" s="5"/>
    </row>
    <row r="359" spans="1:4" x14ac:dyDescent="0.25">
      <c r="A359" s="1"/>
      <c r="C359" s="9"/>
      <c r="D359" s="5"/>
    </row>
    <row r="360" spans="1:4" x14ac:dyDescent="0.25">
      <c r="A360" s="1"/>
      <c r="C360" s="9"/>
      <c r="D360" s="5"/>
    </row>
    <row r="361" spans="1:4" x14ac:dyDescent="0.25">
      <c r="A361" s="1"/>
      <c r="C361" s="9"/>
      <c r="D361" s="5"/>
    </row>
    <row r="362" spans="1:4" x14ac:dyDescent="0.25">
      <c r="A362" s="1"/>
      <c r="C362" s="9"/>
      <c r="D362" s="5"/>
    </row>
    <row r="363" spans="1:4" x14ac:dyDescent="0.25">
      <c r="A363" s="1"/>
      <c r="C363" s="9"/>
      <c r="D363" s="5"/>
    </row>
    <row r="364" spans="1:4" x14ac:dyDescent="0.25">
      <c r="A364" s="1"/>
      <c r="C364" s="9"/>
      <c r="D364" s="5"/>
    </row>
    <row r="365" spans="1:4" x14ac:dyDescent="0.25">
      <c r="A365" s="1"/>
      <c r="C365" s="9"/>
      <c r="D365" s="5"/>
    </row>
    <row r="366" spans="1:4" x14ac:dyDescent="0.25">
      <c r="A366" s="1"/>
      <c r="C366" s="9"/>
      <c r="D366" s="5"/>
    </row>
    <row r="367" spans="1:4" x14ac:dyDescent="0.25">
      <c r="A367" s="1"/>
      <c r="C367" s="9"/>
      <c r="D367" s="5"/>
    </row>
    <row r="368" spans="1:4" x14ac:dyDescent="0.25">
      <c r="A368" s="1"/>
      <c r="C368" s="9"/>
      <c r="D368" s="5"/>
    </row>
    <row r="369" spans="1:4" x14ac:dyDescent="0.25">
      <c r="A369" s="1"/>
      <c r="C369" s="9"/>
      <c r="D369" s="5"/>
    </row>
    <row r="370" spans="1:4" x14ac:dyDescent="0.25">
      <c r="A370" s="1"/>
      <c r="C370" s="9"/>
      <c r="D370" s="5"/>
    </row>
    <row r="371" spans="1:4" x14ac:dyDescent="0.25">
      <c r="A371" s="1"/>
      <c r="C371" s="9"/>
      <c r="D371" s="5"/>
    </row>
    <row r="372" spans="1:4" x14ac:dyDescent="0.25">
      <c r="A372" s="1"/>
      <c r="C372" s="9"/>
      <c r="D372" s="5"/>
    </row>
    <row r="373" spans="1:4" x14ac:dyDescent="0.25">
      <c r="A373" s="1"/>
      <c r="C373" s="9"/>
      <c r="D373" s="5"/>
    </row>
    <row r="374" spans="1:4" x14ac:dyDescent="0.25">
      <c r="A374" s="1"/>
      <c r="C374" s="9"/>
      <c r="D374" s="5"/>
    </row>
    <row r="375" spans="1:4" x14ac:dyDescent="0.25">
      <c r="A375" s="1"/>
      <c r="C375" s="9"/>
      <c r="D375" s="5"/>
    </row>
    <row r="376" spans="1:4" x14ac:dyDescent="0.25">
      <c r="A376" s="1"/>
      <c r="C376" s="9"/>
      <c r="D376" s="5"/>
    </row>
    <row r="377" spans="1:4" x14ac:dyDescent="0.25">
      <c r="A377" s="1"/>
      <c r="C377" s="9"/>
      <c r="D377" s="5"/>
    </row>
    <row r="378" spans="1:4" x14ac:dyDescent="0.25">
      <c r="A378" s="1"/>
      <c r="C378" s="9"/>
      <c r="D378" s="5"/>
    </row>
    <row r="379" spans="1:4" x14ac:dyDescent="0.25">
      <c r="A379" s="1"/>
      <c r="C379" s="9"/>
      <c r="D379" s="5"/>
    </row>
    <row r="380" spans="1:4" x14ac:dyDescent="0.25">
      <c r="A380" s="1"/>
      <c r="C380" s="9"/>
      <c r="D380" s="5"/>
    </row>
    <row r="381" spans="1:4" x14ac:dyDescent="0.25">
      <c r="A381" s="1"/>
      <c r="C381" s="9"/>
      <c r="D381" s="5"/>
    </row>
    <row r="382" spans="1:4" x14ac:dyDescent="0.25">
      <c r="A382" s="1"/>
      <c r="C382" s="9"/>
      <c r="D382" s="5"/>
    </row>
    <row r="383" spans="1:4" x14ac:dyDescent="0.25">
      <c r="A383" s="1"/>
      <c r="C383" s="9"/>
      <c r="D383" s="5"/>
    </row>
    <row r="384" spans="1:4" x14ac:dyDescent="0.25">
      <c r="A384" s="1"/>
      <c r="C384" s="9"/>
      <c r="D384" s="5"/>
    </row>
    <row r="385" spans="1:4" x14ac:dyDescent="0.25">
      <c r="A385" s="1"/>
      <c r="C385" s="9"/>
      <c r="D385" s="5"/>
    </row>
    <row r="386" spans="1:4" x14ac:dyDescent="0.25">
      <c r="A386" s="1"/>
      <c r="C386" s="9"/>
      <c r="D386" s="5"/>
    </row>
    <row r="387" spans="1:4" x14ac:dyDescent="0.25">
      <c r="A387" s="1"/>
      <c r="C387" s="9"/>
      <c r="D387" s="5"/>
    </row>
    <row r="388" spans="1:4" x14ac:dyDescent="0.25">
      <c r="A388" s="1"/>
      <c r="C388" s="9"/>
      <c r="D388" s="5"/>
    </row>
    <row r="389" spans="1:4" x14ac:dyDescent="0.25">
      <c r="A389" s="1"/>
      <c r="C389" s="9"/>
      <c r="D389" s="5"/>
    </row>
    <row r="390" spans="1:4" x14ac:dyDescent="0.25">
      <c r="A390" s="1"/>
      <c r="C390" s="9"/>
      <c r="D390" s="5"/>
    </row>
    <row r="391" spans="1:4" x14ac:dyDescent="0.25">
      <c r="A391" s="1"/>
      <c r="C391" s="9"/>
      <c r="D391" s="5"/>
    </row>
    <row r="392" spans="1:4" x14ac:dyDescent="0.25">
      <c r="A392" s="1"/>
      <c r="C392" s="9"/>
      <c r="D392" s="5"/>
    </row>
    <row r="393" spans="1:4" x14ac:dyDescent="0.25">
      <c r="A393" s="1"/>
      <c r="C393" s="9"/>
      <c r="D393" s="5"/>
    </row>
    <row r="394" spans="1:4" x14ac:dyDescent="0.25">
      <c r="A394" s="1"/>
      <c r="C394" s="9"/>
      <c r="D394" s="5"/>
    </row>
    <row r="395" spans="1:4" x14ac:dyDescent="0.25">
      <c r="A395" s="1"/>
      <c r="C395" s="9"/>
      <c r="D395" s="5"/>
    </row>
    <row r="396" spans="1:4" x14ac:dyDescent="0.25">
      <c r="A396" s="1"/>
      <c r="C396" s="9"/>
      <c r="D396" s="5"/>
    </row>
    <row r="397" spans="1:4" x14ac:dyDescent="0.25">
      <c r="A397" s="1"/>
      <c r="C397" s="9"/>
      <c r="D397" s="5"/>
    </row>
    <row r="398" spans="1:4" x14ac:dyDescent="0.25">
      <c r="A398" s="1"/>
      <c r="C398" s="9"/>
      <c r="D398" s="5"/>
    </row>
    <row r="399" spans="1:4" x14ac:dyDescent="0.25">
      <c r="A399" s="1"/>
      <c r="C399" s="9"/>
      <c r="D399" s="5"/>
    </row>
    <row r="400" spans="1:4" x14ac:dyDescent="0.25">
      <c r="A400" s="1"/>
      <c r="C400" s="9"/>
      <c r="D400" s="5"/>
    </row>
    <row r="401" spans="1:4" x14ac:dyDescent="0.25">
      <c r="A401" s="1"/>
      <c r="C401" s="9"/>
      <c r="D401" s="5"/>
    </row>
    <row r="402" spans="1:4" x14ac:dyDescent="0.25">
      <c r="A402" s="1"/>
      <c r="C402" s="9"/>
      <c r="D402" s="5"/>
    </row>
    <row r="403" spans="1:4" x14ac:dyDescent="0.25">
      <c r="A403" s="1"/>
      <c r="C403" s="9"/>
      <c r="D403" s="5"/>
    </row>
    <row r="404" spans="1:4" x14ac:dyDescent="0.25">
      <c r="A404" s="1"/>
      <c r="C404" s="9"/>
      <c r="D404" s="5"/>
    </row>
    <row r="405" spans="1:4" x14ac:dyDescent="0.25">
      <c r="A405" s="1"/>
      <c r="C405" s="9"/>
      <c r="D405" s="5"/>
    </row>
    <row r="406" spans="1:4" x14ac:dyDescent="0.25">
      <c r="A406" s="1"/>
      <c r="C406" s="9"/>
      <c r="D406" s="5"/>
    </row>
    <row r="407" spans="1:4" x14ac:dyDescent="0.25">
      <c r="A407" s="1"/>
      <c r="C407" s="9"/>
      <c r="D407" s="5"/>
    </row>
    <row r="408" spans="1:4" x14ac:dyDescent="0.25">
      <c r="A408" s="1"/>
      <c r="C408" s="9"/>
      <c r="D408" s="5"/>
    </row>
    <row r="409" spans="1:4" x14ac:dyDescent="0.25">
      <c r="A409" s="1"/>
      <c r="C409" s="9"/>
      <c r="D409" s="5"/>
    </row>
    <row r="410" spans="1:4" x14ac:dyDescent="0.25">
      <c r="A410" s="1"/>
      <c r="C410" s="9"/>
      <c r="D410" s="5"/>
    </row>
    <row r="411" spans="1:4" x14ac:dyDescent="0.25">
      <c r="A411" s="1"/>
      <c r="C411" s="9"/>
      <c r="D411" s="5"/>
    </row>
    <row r="412" spans="1:4" x14ac:dyDescent="0.25">
      <c r="A412" s="1"/>
      <c r="C412" s="9"/>
      <c r="D412" s="5"/>
    </row>
    <row r="413" spans="1:4" x14ac:dyDescent="0.25">
      <c r="A413" s="1"/>
      <c r="C413" s="9"/>
      <c r="D413" s="5"/>
    </row>
    <row r="414" spans="1:4" x14ac:dyDescent="0.25">
      <c r="A414" s="1"/>
      <c r="C414" s="9"/>
      <c r="D414" s="5"/>
    </row>
    <row r="415" spans="1:4" x14ac:dyDescent="0.25">
      <c r="A415" s="1"/>
      <c r="C415" s="9"/>
      <c r="D415" s="5"/>
    </row>
    <row r="416" spans="1:4" x14ac:dyDescent="0.25">
      <c r="A416" s="1"/>
      <c r="C416" s="9"/>
      <c r="D416" s="5"/>
    </row>
    <row r="417" spans="1:4" x14ac:dyDescent="0.25">
      <c r="A417" s="1"/>
      <c r="C417" s="9"/>
      <c r="D417" s="5"/>
    </row>
    <row r="418" spans="1:4" x14ac:dyDescent="0.25">
      <c r="A418" s="1"/>
      <c r="C418" s="9"/>
      <c r="D418" s="5"/>
    </row>
    <row r="419" spans="1:4" x14ac:dyDescent="0.25">
      <c r="A419" s="1"/>
      <c r="C419" s="9"/>
      <c r="D419" s="5"/>
    </row>
    <row r="420" spans="1:4" x14ac:dyDescent="0.25">
      <c r="A420" s="1"/>
      <c r="C420" s="9"/>
      <c r="D420" s="5"/>
    </row>
    <row r="421" spans="1:4" x14ac:dyDescent="0.25">
      <c r="A421" s="1"/>
      <c r="C421" s="9"/>
      <c r="D421" s="5"/>
    </row>
    <row r="422" spans="1:4" x14ac:dyDescent="0.25">
      <c r="A422" s="1"/>
      <c r="C422" s="9"/>
      <c r="D422" s="5"/>
    </row>
    <row r="423" spans="1:4" x14ac:dyDescent="0.25">
      <c r="A423" s="1"/>
      <c r="C423" s="9"/>
      <c r="D423" s="5"/>
    </row>
    <row r="424" spans="1:4" x14ac:dyDescent="0.25">
      <c r="A424" s="1"/>
      <c r="C424" s="9"/>
      <c r="D424" s="5"/>
    </row>
    <row r="425" spans="1:4" x14ac:dyDescent="0.25">
      <c r="A425" s="1"/>
      <c r="C425" s="9"/>
      <c r="D425" s="5"/>
    </row>
    <row r="426" spans="1:4" x14ac:dyDescent="0.25">
      <c r="A426" s="1"/>
      <c r="C426" s="9"/>
      <c r="D426" s="5"/>
    </row>
    <row r="427" spans="1:4" x14ac:dyDescent="0.25">
      <c r="A427" s="1"/>
      <c r="C427" s="9"/>
      <c r="D427" s="5"/>
    </row>
    <row r="428" spans="1:4" x14ac:dyDescent="0.25">
      <c r="A428" s="1"/>
      <c r="C428" s="9"/>
      <c r="D428" s="5"/>
    </row>
    <row r="429" spans="1:4" x14ac:dyDescent="0.25">
      <c r="A429" s="1"/>
      <c r="C429" s="9"/>
      <c r="D429" s="5"/>
    </row>
    <row r="430" spans="1:4" x14ac:dyDescent="0.25">
      <c r="A430" s="1"/>
      <c r="C430" s="9"/>
      <c r="D430" s="5"/>
    </row>
    <row r="431" spans="1:4" x14ac:dyDescent="0.25">
      <c r="A431" s="1"/>
      <c r="C431" s="9"/>
      <c r="D431" s="5"/>
    </row>
    <row r="432" spans="1:4" x14ac:dyDescent="0.25">
      <c r="A432" s="1"/>
      <c r="C432" s="9"/>
      <c r="D432" s="5"/>
    </row>
    <row r="433" spans="1:4" x14ac:dyDescent="0.25">
      <c r="A433" s="1"/>
      <c r="C433" s="9"/>
      <c r="D433" s="5"/>
    </row>
    <row r="434" spans="1:4" x14ac:dyDescent="0.25">
      <c r="A434" s="1"/>
      <c r="C434" s="9"/>
      <c r="D434" s="5"/>
    </row>
    <row r="435" spans="1:4" x14ac:dyDescent="0.25">
      <c r="A435" s="1"/>
      <c r="C435" s="9"/>
      <c r="D435" s="5"/>
    </row>
    <row r="436" spans="1:4" x14ac:dyDescent="0.25">
      <c r="A436" s="1"/>
      <c r="C436" s="9"/>
      <c r="D436" s="5"/>
    </row>
    <row r="437" spans="1:4" x14ac:dyDescent="0.25">
      <c r="A437" s="1"/>
      <c r="C437" s="9"/>
      <c r="D437" s="5"/>
    </row>
    <row r="438" spans="1:4" x14ac:dyDescent="0.25">
      <c r="A438" s="1"/>
      <c r="C438" s="9"/>
      <c r="D438" s="5"/>
    </row>
    <row r="439" spans="1:4" x14ac:dyDescent="0.25">
      <c r="A439" s="1"/>
      <c r="C439" s="9"/>
      <c r="D439" s="5"/>
    </row>
    <row r="440" spans="1:4" x14ac:dyDescent="0.25">
      <c r="A440" s="1"/>
      <c r="C440" s="9"/>
      <c r="D440" s="5"/>
    </row>
    <row r="441" spans="1:4" x14ac:dyDescent="0.25">
      <c r="A441" s="1"/>
      <c r="C441" s="9"/>
      <c r="D441" s="5"/>
    </row>
    <row r="442" spans="1:4" x14ac:dyDescent="0.25">
      <c r="A442" s="1"/>
      <c r="C442" s="9"/>
      <c r="D442" s="5"/>
    </row>
    <row r="443" spans="1:4" x14ac:dyDescent="0.25">
      <c r="A443" s="1"/>
      <c r="C443" s="9"/>
      <c r="D443" s="5"/>
    </row>
    <row r="444" spans="1:4" x14ac:dyDescent="0.25">
      <c r="A444" s="1"/>
      <c r="C444" s="9"/>
      <c r="D444" s="5"/>
    </row>
    <row r="445" spans="1:4" x14ac:dyDescent="0.25">
      <c r="A445" s="1"/>
      <c r="C445" s="9"/>
      <c r="D445" s="5"/>
    </row>
    <row r="446" spans="1:4" x14ac:dyDescent="0.25">
      <c r="A446" s="1"/>
      <c r="C446" s="9"/>
      <c r="D446" s="5"/>
    </row>
    <row r="447" spans="1:4" x14ac:dyDescent="0.25">
      <c r="A447" s="1"/>
      <c r="C447" s="9"/>
      <c r="D447" s="5"/>
    </row>
    <row r="448" spans="1:4" x14ac:dyDescent="0.25">
      <c r="A448" s="1"/>
      <c r="C448" s="9"/>
      <c r="D448" s="5"/>
    </row>
    <row r="449" spans="1:4" x14ac:dyDescent="0.25">
      <c r="A449" s="1"/>
      <c r="C449" s="9"/>
      <c r="D449" s="5"/>
    </row>
    <row r="450" spans="1:4" x14ac:dyDescent="0.25">
      <c r="A450" s="1"/>
      <c r="C450" s="9"/>
      <c r="D450" s="5"/>
    </row>
    <row r="451" spans="1:4" x14ac:dyDescent="0.25">
      <c r="A451" s="1"/>
      <c r="C451" s="9"/>
      <c r="D451" s="5"/>
    </row>
    <row r="452" spans="1:4" x14ac:dyDescent="0.25">
      <c r="A452" s="1"/>
      <c r="C452" s="9"/>
      <c r="D452" s="5"/>
    </row>
    <row r="453" spans="1:4" x14ac:dyDescent="0.25">
      <c r="A453" s="1"/>
      <c r="C453" s="9"/>
      <c r="D453" s="5"/>
    </row>
    <row r="454" spans="1:4" x14ac:dyDescent="0.25">
      <c r="A454" s="1"/>
      <c r="C454" s="9"/>
      <c r="D454" s="5"/>
    </row>
    <row r="455" spans="1:4" x14ac:dyDescent="0.25">
      <c r="A455" s="1"/>
      <c r="C455" s="9"/>
      <c r="D455" s="5"/>
    </row>
    <row r="456" spans="1:4" x14ac:dyDescent="0.25">
      <c r="A456" s="1"/>
      <c r="C456" s="9"/>
      <c r="D456" s="5"/>
    </row>
    <row r="457" spans="1:4" x14ac:dyDescent="0.25">
      <c r="A457" s="1"/>
      <c r="C457" s="9"/>
      <c r="D457" s="5"/>
    </row>
    <row r="458" spans="1:4" x14ac:dyDescent="0.25">
      <c r="A458" s="1"/>
      <c r="C458" s="9"/>
      <c r="D458" s="5"/>
    </row>
    <row r="459" spans="1:4" x14ac:dyDescent="0.25">
      <c r="A459" s="1"/>
      <c r="C459" s="9"/>
      <c r="D459" s="5"/>
    </row>
    <row r="460" spans="1:4" x14ac:dyDescent="0.25">
      <c r="A460" s="1"/>
      <c r="C460" s="9"/>
      <c r="D460" s="5"/>
    </row>
    <row r="461" spans="1:4" x14ac:dyDescent="0.25">
      <c r="A461" s="1"/>
      <c r="C461" s="9"/>
      <c r="D461" s="5"/>
    </row>
    <row r="462" spans="1:4" x14ac:dyDescent="0.25">
      <c r="A462" s="1"/>
      <c r="C462" s="9"/>
      <c r="D462" s="5"/>
    </row>
    <row r="463" spans="1:4" x14ac:dyDescent="0.25">
      <c r="A463" s="1"/>
      <c r="C463" s="9"/>
      <c r="D463" s="5"/>
    </row>
    <row r="464" spans="1:4" x14ac:dyDescent="0.25">
      <c r="A464" s="1"/>
      <c r="C464" s="9"/>
      <c r="D464" s="5"/>
    </row>
    <row r="465" spans="1:4" x14ac:dyDescent="0.25">
      <c r="A465" s="1"/>
      <c r="C465" s="9"/>
      <c r="D465" s="5"/>
    </row>
    <row r="466" spans="1:4" x14ac:dyDescent="0.25">
      <c r="A466" s="1"/>
      <c r="C466" s="9"/>
      <c r="D466" s="5"/>
    </row>
    <row r="467" spans="1:4" x14ac:dyDescent="0.25">
      <c r="A467" s="1"/>
      <c r="C467" s="9"/>
      <c r="D467" s="5"/>
    </row>
    <row r="468" spans="1:4" x14ac:dyDescent="0.25">
      <c r="A468" s="1"/>
      <c r="C468" s="9"/>
      <c r="D468" s="5"/>
    </row>
    <row r="469" spans="1:4" x14ac:dyDescent="0.25">
      <c r="A469" s="1"/>
      <c r="C469" s="9"/>
      <c r="D469" s="5"/>
    </row>
    <row r="470" spans="1:4" x14ac:dyDescent="0.25">
      <c r="A470" s="1"/>
      <c r="C470" s="9"/>
      <c r="D470" s="5"/>
    </row>
    <row r="471" spans="1:4" x14ac:dyDescent="0.25">
      <c r="A471" s="1"/>
      <c r="C471" s="9"/>
      <c r="D471" s="5"/>
    </row>
    <row r="472" spans="1:4" x14ac:dyDescent="0.25">
      <c r="A472" s="1"/>
      <c r="C472" s="9"/>
      <c r="D472" s="5"/>
    </row>
    <row r="473" spans="1:4" x14ac:dyDescent="0.25">
      <c r="A473" s="1"/>
      <c r="C473" s="9"/>
      <c r="D473" s="5"/>
    </row>
    <row r="474" spans="1:4" x14ac:dyDescent="0.25">
      <c r="A474" s="1"/>
      <c r="C474" s="9"/>
      <c r="D474" s="5"/>
    </row>
    <row r="475" spans="1:4" x14ac:dyDescent="0.25">
      <c r="A475" s="1"/>
      <c r="C475" s="9"/>
      <c r="D475" s="5"/>
    </row>
    <row r="476" spans="1:4" x14ac:dyDescent="0.25">
      <c r="A476" s="1"/>
      <c r="C476" s="9"/>
      <c r="D476" s="5"/>
    </row>
    <row r="477" spans="1:4" x14ac:dyDescent="0.25">
      <c r="A477" s="1"/>
      <c r="C477" s="9"/>
      <c r="D477" s="5"/>
    </row>
    <row r="478" spans="1:4" x14ac:dyDescent="0.25">
      <c r="A478" s="1"/>
      <c r="C478" s="9"/>
      <c r="D478" s="5"/>
    </row>
    <row r="479" spans="1:4" x14ac:dyDescent="0.25">
      <c r="A479" s="1"/>
      <c r="C479" s="9"/>
      <c r="D479" s="5"/>
    </row>
    <row r="480" spans="1:4" x14ac:dyDescent="0.25">
      <c r="A480" s="1"/>
      <c r="C480" s="9"/>
      <c r="D480" s="5"/>
    </row>
    <row r="481" spans="1:4" x14ac:dyDescent="0.25">
      <c r="A481" s="1"/>
      <c r="C481" s="9"/>
      <c r="D481" s="5"/>
    </row>
    <row r="482" spans="1:4" x14ac:dyDescent="0.25">
      <c r="A482" s="1"/>
      <c r="C482" s="9"/>
      <c r="D482" s="5"/>
    </row>
    <row r="483" spans="1:4" x14ac:dyDescent="0.25">
      <c r="A483" s="1"/>
      <c r="C483" s="9"/>
      <c r="D483" s="5"/>
    </row>
    <row r="484" spans="1:4" x14ac:dyDescent="0.25">
      <c r="A484" s="1"/>
      <c r="C484" s="9"/>
      <c r="D484" s="5"/>
    </row>
    <row r="485" spans="1:4" x14ac:dyDescent="0.25">
      <c r="A485" s="1"/>
      <c r="C485" s="9"/>
      <c r="D485" s="5"/>
    </row>
    <row r="486" spans="1:4" x14ac:dyDescent="0.25">
      <c r="A486" s="1"/>
      <c r="C486" s="9"/>
      <c r="D486" s="5"/>
    </row>
    <row r="487" spans="1:4" x14ac:dyDescent="0.25">
      <c r="A487" s="1"/>
      <c r="C487" s="9"/>
      <c r="D487" s="5"/>
    </row>
    <row r="488" spans="1:4" x14ac:dyDescent="0.25">
      <c r="A488" s="1"/>
      <c r="C488" s="9"/>
      <c r="D488" s="5"/>
    </row>
    <row r="489" spans="1:4" x14ac:dyDescent="0.25">
      <c r="A489" s="1"/>
      <c r="C489" s="9"/>
      <c r="D489" s="5"/>
    </row>
    <row r="490" spans="1:4" x14ac:dyDescent="0.25">
      <c r="A490" s="1"/>
      <c r="C490" s="9"/>
      <c r="D490" s="5"/>
    </row>
    <row r="491" spans="1:4" x14ac:dyDescent="0.25">
      <c r="A491" s="1"/>
      <c r="C491" s="9"/>
      <c r="D491" s="5"/>
    </row>
    <row r="492" spans="1:4" x14ac:dyDescent="0.25">
      <c r="A492" s="1"/>
      <c r="C492" s="9"/>
      <c r="D492" s="5"/>
    </row>
    <row r="493" spans="1:4" x14ac:dyDescent="0.25">
      <c r="A493" s="1"/>
      <c r="C493" s="9"/>
      <c r="D493" s="5"/>
    </row>
    <row r="494" spans="1:4" x14ac:dyDescent="0.25">
      <c r="A494" s="1"/>
      <c r="C494" s="9"/>
      <c r="D494" s="5"/>
    </row>
    <row r="495" spans="1:4" x14ac:dyDescent="0.25">
      <c r="A495" s="1"/>
      <c r="C495" s="9"/>
      <c r="D495" s="5"/>
    </row>
    <row r="496" spans="1:4" x14ac:dyDescent="0.25">
      <c r="A496" s="1"/>
      <c r="C496" s="9"/>
      <c r="D496" s="5"/>
    </row>
    <row r="497" spans="1:4" x14ac:dyDescent="0.25">
      <c r="A497" s="1"/>
      <c r="C497" s="9"/>
      <c r="D497" s="5"/>
    </row>
    <row r="498" spans="1:4" x14ac:dyDescent="0.25">
      <c r="A498" s="1"/>
      <c r="C498" s="9"/>
      <c r="D498" s="5"/>
    </row>
    <row r="499" spans="1:4" x14ac:dyDescent="0.25">
      <c r="A499" s="1"/>
      <c r="C499" s="9"/>
      <c r="D499" s="5"/>
    </row>
    <row r="500" spans="1:4" x14ac:dyDescent="0.25">
      <c r="A500" s="1"/>
      <c r="C500" s="9"/>
      <c r="D500" s="5"/>
    </row>
    <row r="501" spans="1:4" x14ac:dyDescent="0.25">
      <c r="A501" s="1"/>
      <c r="C501" s="9"/>
      <c r="D501" s="5"/>
    </row>
    <row r="502" spans="1:4" x14ac:dyDescent="0.25">
      <c r="A502" s="1"/>
      <c r="C502" s="9"/>
      <c r="D502" s="5"/>
    </row>
    <row r="503" spans="1:4" x14ac:dyDescent="0.25">
      <c r="A503" s="1"/>
      <c r="C503" s="9"/>
      <c r="D503" s="5"/>
    </row>
    <row r="504" spans="1:4" x14ac:dyDescent="0.25">
      <c r="A504" s="1"/>
      <c r="C504" s="9"/>
      <c r="D504" s="5"/>
    </row>
    <row r="505" spans="1:4" x14ac:dyDescent="0.25">
      <c r="A505" s="1"/>
      <c r="C505" s="9"/>
      <c r="D505" s="5"/>
    </row>
    <row r="506" spans="1:4" x14ac:dyDescent="0.25">
      <c r="A506" s="1"/>
      <c r="C506" s="9"/>
      <c r="D506" s="5"/>
    </row>
    <row r="507" spans="1:4" x14ac:dyDescent="0.25">
      <c r="A507" s="1"/>
      <c r="C507" s="9"/>
      <c r="D507" s="5"/>
    </row>
    <row r="508" spans="1:4" x14ac:dyDescent="0.25">
      <c r="A508" s="1"/>
      <c r="C508" s="9"/>
      <c r="D508" s="5"/>
    </row>
    <row r="509" spans="1:4" x14ac:dyDescent="0.25">
      <c r="A509" s="1"/>
      <c r="C509" s="9"/>
      <c r="D509" s="5"/>
    </row>
    <row r="510" spans="1:4" x14ac:dyDescent="0.25">
      <c r="A510" s="1"/>
      <c r="C510" s="9"/>
      <c r="D510" s="5"/>
    </row>
    <row r="511" spans="1:4" x14ac:dyDescent="0.25">
      <c r="A511" s="1"/>
      <c r="C511" s="9"/>
      <c r="D511" s="5"/>
    </row>
    <row r="512" spans="1:4" x14ac:dyDescent="0.25">
      <c r="A512" s="1"/>
      <c r="C512" s="9"/>
      <c r="D512" s="5"/>
    </row>
    <row r="513" spans="1:4" x14ac:dyDescent="0.25">
      <c r="A513" s="1"/>
      <c r="C513" s="9"/>
      <c r="D513" s="5"/>
    </row>
    <row r="514" spans="1:4" x14ac:dyDescent="0.25">
      <c r="A514" s="1"/>
      <c r="C514" s="9"/>
      <c r="D514" s="5"/>
    </row>
    <row r="515" spans="1:4" x14ac:dyDescent="0.25">
      <c r="A515" s="1"/>
      <c r="C515" s="9"/>
      <c r="D515" s="5"/>
    </row>
    <row r="516" spans="1:4" x14ac:dyDescent="0.25">
      <c r="A516" s="1"/>
      <c r="C516" s="9"/>
      <c r="D516" s="5"/>
    </row>
    <row r="517" spans="1:4" x14ac:dyDescent="0.25">
      <c r="A517" s="1"/>
      <c r="C517" s="9"/>
      <c r="D517" s="5"/>
    </row>
    <row r="518" spans="1:4" x14ac:dyDescent="0.25">
      <c r="A518" s="1"/>
      <c r="C518" s="9"/>
      <c r="D518" s="5"/>
    </row>
    <row r="519" spans="1:4" x14ac:dyDescent="0.25">
      <c r="A519" s="1"/>
      <c r="C519" s="9"/>
      <c r="D519" s="5"/>
    </row>
    <row r="520" spans="1:4" x14ac:dyDescent="0.25">
      <c r="A520" s="1"/>
      <c r="C520" s="9"/>
      <c r="D520" s="5"/>
    </row>
    <row r="521" spans="1:4" x14ac:dyDescent="0.25">
      <c r="A521" s="1"/>
      <c r="C521" s="9"/>
      <c r="D521" s="5"/>
    </row>
    <row r="522" spans="1:4" x14ac:dyDescent="0.25">
      <c r="A522" s="1"/>
      <c r="C522" s="9"/>
      <c r="D522" s="5"/>
    </row>
    <row r="523" spans="1:4" x14ac:dyDescent="0.25">
      <c r="A523" s="1"/>
      <c r="C523" s="9"/>
      <c r="D523" s="5"/>
    </row>
    <row r="524" spans="1:4" x14ac:dyDescent="0.25">
      <c r="A524" s="1"/>
      <c r="C524" s="9"/>
      <c r="D524" s="5"/>
    </row>
    <row r="525" spans="1:4" x14ac:dyDescent="0.25">
      <c r="A525" s="1"/>
      <c r="C525" s="9"/>
      <c r="D525" s="5"/>
    </row>
    <row r="526" spans="1:4" x14ac:dyDescent="0.25">
      <c r="A526" s="1"/>
      <c r="C526" s="9"/>
      <c r="D526" s="5"/>
    </row>
    <row r="527" spans="1:4" x14ac:dyDescent="0.25">
      <c r="A527" s="1"/>
      <c r="C527" s="9"/>
      <c r="D527" s="5"/>
    </row>
    <row r="528" spans="1:4" x14ac:dyDescent="0.25">
      <c r="A528" s="1"/>
      <c r="C528" s="9"/>
      <c r="D528" s="5"/>
    </row>
    <row r="529" spans="1:4" x14ac:dyDescent="0.25">
      <c r="A529" s="1"/>
      <c r="C529" s="9"/>
      <c r="D529" s="5"/>
    </row>
    <row r="530" spans="1:4" x14ac:dyDescent="0.25">
      <c r="A530" s="1"/>
      <c r="C530" s="9"/>
      <c r="D530" s="5"/>
    </row>
    <row r="531" spans="1:4" x14ac:dyDescent="0.25">
      <c r="A531" s="1"/>
      <c r="C531" s="9"/>
      <c r="D531" s="5"/>
    </row>
    <row r="532" spans="1:4" x14ac:dyDescent="0.25">
      <c r="A532" s="1"/>
      <c r="C532" s="9"/>
      <c r="D532" s="5"/>
    </row>
    <row r="533" spans="1:4" x14ac:dyDescent="0.25">
      <c r="A533" s="1"/>
      <c r="C533" s="9"/>
      <c r="D533" s="5"/>
    </row>
    <row r="534" spans="1:4" x14ac:dyDescent="0.25">
      <c r="A534" s="1"/>
      <c r="C534" s="9"/>
      <c r="D534" s="5"/>
    </row>
    <row r="535" spans="1:4" x14ac:dyDescent="0.25">
      <c r="A535" s="1"/>
      <c r="C535" s="9"/>
      <c r="D535" s="5"/>
    </row>
    <row r="536" spans="1:4" x14ac:dyDescent="0.25">
      <c r="A536" s="1"/>
      <c r="C536" s="9"/>
      <c r="D536" s="5"/>
    </row>
    <row r="537" spans="1:4" x14ac:dyDescent="0.25">
      <c r="A537" s="1"/>
      <c r="C537" s="9"/>
      <c r="D537" s="5"/>
    </row>
    <row r="538" spans="1:4" x14ac:dyDescent="0.25">
      <c r="A538" s="1"/>
      <c r="C538" s="9"/>
      <c r="D538" s="5"/>
    </row>
    <row r="539" spans="1:4" x14ac:dyDescent="0.25">
      <c r="A539" s="1"/>
      <c r="C539" s="9"/>
      <c r="D539" s="5"/>
    </row>
    <row r="540" spans="1:4" x14ac:dyDescent="0.25">
      <c r="A540" s="1"/>
      <c r="C540" s="9"/>
      <c r="D540" s="5"/>
    </row>
    <row r="541" spans="1:4" x14ac:dyDescent="0.25">
      <c r="A541" s="1"/>
      <c r="C541" s="9"/>
      <c r="D541" s="5"/>
    </row>
    <row r="542" spans="1:4" x14ac:dyDescent="0.25">
      <c r="A542" s="1"/>
      <c r="C542" s="9"/>
      <c r="D542" s="5"/>
    </row>
    <row r="543" spans="1:4" x14ac:dyDescent="0.25">
      <c r="A543" s="1"/>
      <c r="C543" s="9"/>
      <c r="D543" s="5"/>
    </row>
    <row r="544" spans="1:4" x14ac:dyDescent="0.25">
      <c r="A544" s="1"/>
      <c r="C544" s="9"/>
      <c r="D544" s="5"/>
    </row>
    <row r="545" spans="1:4" x14ac:dyDescent="0.25">
      <c r="A545" s="1"/>
      <c r="C545" s="9"/>
      <c r="D545" s="5"/>
    </row>
    <row r="546" spans="1:4" x14ac:dyDescent="0.25">
      <c r="A546" s="1"/>
      <c r="C546" s="9"/>
      <c r="D546" s="5"/>
    </row>
    <row r="547" spans="1:4" x14ac:dyDescent="0.25">
      <c r="A547" s="1"/>
      <c r="C547" s="9"/>
      <c r="D547" s="5"/>
    </row>
    <row r="548" spans="1:4" x14ac:dyDescent="0.25">
      <c r="A548" s="1"/>
      <c r="C548" s="9"/>
      <c r="D548" s="5"/>
    </row>
    <row r="549" spans="1:4" x14ac:dyDescent="0.25">
      <c r="A549" s="1"/>
      <c r="C549" s="9"/>
      <c r="D549" s="5"/>
    </row>
    <row r="550" spans="1:4" x14ac:dyDescent="0.25">
      <c r="A550" s="1"/>
      <c r="C550" s="9"/>
      <c r="D550" s="5"/>
    </row>
    <row r="551" spans="1:4" x14ac:dyDescent="0.25">
      <c r="A551" s="1"/>
      <c r="C551" s="9"/>
      <c r="D551" s="5"/>
    </row>
    <row r="552" spans="1:4" x14ac:dyDescent="0.25">
      <c r="A552" s="1"/>
      <c r="C552" s="9"/>
      <c r="D552" s="5"/>
    </row>
    <row r="553" spans="1:4" x14ac:dyDescent="0.25">
      <c r="A553" s="1"/>
      <c r="C553" s="9"/>
      <c r="D553" s="5"/>
    </row>
    <row r="554" spans="1:4" x14ac:dyDescent="0.25">
      <c r="A554" s="1"/>
      <c r="C554" s="9"/>
      <c r="D554" s="5"/>
    </row>
    <row r="555" spans="1:4" x14ac:dyDescent="0.25">
      <c r="A555" s="1"/>
      <c r="C555" s="9"/>
      <c r="D555" s="5"/>
    </row>
    <row r="556" spans="1:4" x14ac:dyDescent="0.25">
      <c r="A556" s="1"/>
      <c r="C556" s="9"/>
      <c r="D556" s="5"/>
    </row>
    <row r="557" spans="1:4" x14ac:dyDescent="0.25">
      <c r="A557" s="1"/>
      <c r="C557" s="9"/>
      <c r="D557" s="5"/>
    </row>
    <row r="558" spans="1:4" x14ac:dyDescent="0.25">
      <c r="A558" s="1"/>
      <c r="C558" s="9"/>
      <c r="D558" s="5"/>
    </row>
    <row r="559" spans="1:4" x14ac:dyDescent="0.25">
      <c r="A559" s="1"/>
      <c r="C559" s="9"/>
      <c r="D559" s="5"/>
    </row>
    <row r="560" spans="1:4" x14ac:dyDescent="0.25">
      <c r="A560" s="1"/>
      <c r="C560" s="9"/>
      <c r="D560" s="5"/>
    </row>
    <row r="561" spans="1:4" x14ac:dyDescent="0.25">
      <c r="A561" s="1"/>
      <c r="C561" s="9"/>
      <c r="D561" s="5"/>
    </row>
    <row r="562" spans="1:4" x14ac:dyDescent="0.25">
      <c r="A562" s="1"/>
      <c r="C562" s="9"/>
      <c r="D562" s="5"/>
    </row>
    <row r="563" spans="1:4" x14ac:dyDescent="0.25">
      <c r="A563" s="1"/>
      <c r="C563" s="9"/>
      <c r="D563" s="5"/>
    </row>
    <row r="564" spans="1:4" x14ac:dyDescent="0.25">
      <c r="A564" s="1"/>
      <c r="C564" s="9"/>
      <c r="D564" s="5"/>
    </row>
    <row r="565" spans="1:4" x14ac:dyDescent="0.25">
      <c r="A565" s="1"/>
      <c r="C565" s="9"/>
      <c r="D565" s="5"/>
    </row>
    <row r="566" spans="1:4" x14ac:dyDescent="0.25">
      <c r="A566" s="1"/>
      <c r="C566" s="9"/>
      <c r="D566" s="5"/>
    </row>
    <row r="567" spans="1:4" x14ac:dyDescent="0.25">
      <c r="A567" s="1"/>
      <c r="C567" s="9"/>
      <c r="D567" s="5"/>
    </row>
    <row r="568" spans="1:4" s="7" customFormat="1" x14ac:dyDescent="0.25">
      <c r="A568" s="1"/>
      <c r="B568"/>
      <c r="C568" s="9"/>
      <c r="D568" s="5"/>
    </row>
    <row r="569" spans="1:4" s="7" customFormat="1" x14ac:dyDescent="0.25">
      <c r="A569" s="1"/>
      <c r="B569"/>
      <c r="C569" s="9"/>
      <c r="D569" s="5"/>
    </row>
    <row r="570" spans="1:4" s="7" customFormat="1" x14ac:dyDescent="0.25">
      <c r="A570" s="1"/>
      <c r="B570"/>
      <c r="C570" s="9"/>
      <c r="D570" s="5"/>
    </row>
    <row r="571" spans="1:4" s="7" customFormat="1" x14ac:dyDescent="0.25">
      <c r="A571" s="1"/>
      <c r="B571"/>
      <c r="C571" s="9"/>
      <c r="D571" s="5"/>
    </row>
    <row r="572" spans="1:4" s="7" customFormat="1" x14ac:dyDescent="0.25">
      <c r="A572" s="1"/>
      <c r="B572"/>
      <c r="C572" s="9"/>
      <c r="D572" s="5"/>
    </row>
    <row r="573" spans="1:4" s="7" customFormat="1" x14ac:dyDescent="0.25">
      <c r="A573" s="1"/>
      <c r="B573"/>
      <c r="C573" s="9"/>
      <c r="D573" s="5"/>
    </row>
    <row r="574" spans="1:4" s="7" customFormat="1" x14ac:dyDescent="0.25">
      <c r="A574" s="1"/>
      <c r="B574"/>
      <c r="C574" s="9"/>
      <c r="D574" s="5"/>
    </row>
    <row r="575" spans="1:4" s="7" customFormat="1" x14ac:dyDescent="0.25">
      <c r="A575" s="1"/>
      <c r="B575"/>
      <c r="C575" s="9"/>
      <c r="D575" s="5"/>
    </row>
    <row r="576" spans="1:4" s="7" customFormat="1" x14ac:dyDescent="0.25">
      <c r="A576" s="1"/>
      <c r="B576"/>
      <c r="C576" s="9"/>
      <c r="D576" s="5"/>
    </row>
    <row r="577" spans="1:4" s="7" customFormat="1" x14ac:dyDescent="0.25">
      <c r="A577" s="1"/>
      <c r="B577"/>
      <c r="C577" s="9"/>
      <c r="D577" s="5"/>
    </row>
    <row r="578" spans="1:4" s="7" customFormat="1" x14ac:dyDescent="0.25">
      <c r="A578" s="1"/>
      <c r="B578"/>
      <c r="C578" s="9"/>
      <c r="D578" s="5"/>
    </row>
    <row r="579" spans="1:4" s="7" customFormat="1" x14ac:dyDescent="0.25">
      <c r="A579" s="1"/>
      <c r="B579"/>
      <c r="C579" s="9"/>
      <c r="D579" s="5"/>
    </row>
    <row r="580" spans="1:4" s="7" customFormat="1" x14ac:dyDescent="0.25">
      <c r="A580" s="1"/>
      <c r="B580"/>
      <c r="C580" s="9"/>
      <c r="D580" s="5"/>
    </row>
    <row r="581" spans="1:4" s="7" customFormat="1" x14ac:dyDescent="0.25">
      <c r="A581" s="1"/>
      <c r="B581"/>
      <c r="C581" s="9"/>
      <c r="D581" s="5"/>
    </row>
    <row r="582" spans="1:4" s="7" customFormat="1" x14ac:dyDescent="0.25">
      <c r="A582" s="1"/>
      <c r="B582"/>
      <c r="C582" s="9"/>
      <c r="D582" s="5"/>
    </row>
    <row r="583" spans="1:4" s="7" customFormat="1" x14ac:dyDescent="0.25">
      <c r="A583" s="1"/>
      <c r="B583"/>
      <c r="C583" s="9"/>
      <c r="D583" s="5"/>
    </row>
    <row r="584" spans="1:4" s="7" customFormat="1" ht="15.75" thickBot="1" x14ac:dyDescent="0.3">
      <c r="A584" s="2"/>
      <c r="B584" s="3"/>
      <c r="C584" s="15"/>
      <c r="D584" s="6"/>
    </row>
    <row r="585" spans="1:4" x14ac:dyDescent="0.25">
      <c r="C585" s="9"/>
    </row>
    <row r="586" spans="1:4" x14ac:dyDescent="0.25">
      <c r="C586" s="9"/>
    </row>
    <row r="587" spans="1:4" x14ac:dyDescent="0.25">
      <c r="C587" s="9"/>
    </row>
    <row r="588" spans="1:4" x14ac:dyDescent="0.25">
      <c r="C588" s="9"/>
    </row>
    <row r="589" spans="1:4" x14ac:dyDescent="0.25">
      <c r="C589" s="9"/>
    </row>
    <row r="590" spans="1:4" x14ac:dyDescent="0.25">
      <c r="C590" s="9"/>
    </row>
    <row r="591" spans="1:4" x14ac:dyDescent="0.25">
      <c r="C591" s="9"/>
    </row>
    <row r="592" spans="1:4" x14ac:dyDescent="0.25">
      <c r="C592" s="9"/>
    </row>
    <row r="593" spans="3:3" x14ac:dyDescent="0.25">
      <c r="C593" s="9"/>
    </row>
    <row r="594" spans="3:3" x14ac:dyDescent="0.25">
      <c r="C594" s="9"/>
    </row>
    <row r="595" spans="3:3" x14ac:dyDescent="0.25">
      <c r="C595" s="9"/>
    </row>
    <row r="596" spans="3:3" x14ac:dyDescent="0.25">
      <c r="C596" s="9"/>
    </row>
    <row r="597" spans="3:3" x14ac:dyDescent="0.25">
      <c r="C597" s="9"/>
    </row>
    <row r="598" spans="3:3" x14ac:dyDescent="0.25">
      <c r="C598" s="9"/>
    </row>
    <row r="599" spans="3:3" x14ac:dyDescent="0.25">
      <c r="C599" s="9"/>
    </row>
    <row r="600" spans="3:3" x14ac:dyDescent="0.25">
      <c r="C600" s="9"/>
    </row>
    <row r="601" spans="3:3" x14ac:dyDescent="0.25">
      <c r="C601" s="9"/>
    </row>
    <row r="602" spans="3:3" x14ac:dyDescent="0.25">
      <c r="C602" s="9"/>
    </row>
    <row r="603" spans="3:3" x14ac:dyDescent="0.25">
      <c r="C603" s="9"/>
    </row>
  </sheetData>
  <mergeCells count="2">
    <mergeCell ref="A1:B1"/>
    <mergeCell ref="A2:D2"/>
  </mergeCells>
  <conditionalFormatting sqref="D225:D231 D212:D213 D187:D189 D159:D162 D116:D117 D24 D1:D16 D26:D30 D32:D33 D40:D41 D52 D54 D57:D58 D61 D63:D65 D69 D73:D75 D80 D82 D84 D86:D87 D89 D119 D130 D136:D138 D145 D165:D166 D168:D169 D172 D178:D180 D191 D196:D198 D215:D223 D233 D249:D250 D150:D153 D156:D157 D238 D200:D202 D241:D244 D246:D247 D263:D274 D276:D283 D293:D305 D307:D312 D322:D326 D315:D319 D356:D1048576">
    <cfRule type="duplicateValues" dxfId="35" priority="3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8619-A159-4DD4-A536-172A9A8BB830}">
  <dimension ref="A1:D839"/>
  <sheetViews>
    <sheetView topLeftCell="A20" workbookViewId="0">
      <selection activeCell="B42" sqref="B42"/>
    </sheetView>
  </sheetViews>
  <sheetFormatPr baseColWidth="10" defaultRowHeight="15" x14ac:dyDescent="0.25"/>
  <cols>
    <col min="1" max="1" width="37.7109375" customWidth="1"/>
    <col min="2" max="2" width="61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3491</v>
      </c>
      <c r="B1" s="36"/>
      <c r="C1" s="8"/>
      <c r="D1" s="4"/>
    </row>
    <row r="2" spans="1:4" ht="31.15" customHeight="1" thickBot="1" x14ac:dyDescent="0.3">
      <c r="A2" s="33" t="s">
        <v>3173</v>
      </c>
      <c r="B2" s="34"/>
      <c r="C2" s="34"/>
      <c r="D2" s="35"/>
    </row>
    <row r="3" spans="1:4" ht="21" customHeight="1" thickBot="1" x14ac:dyDescent="0.3">
      <c r="A3" s="11" t="s">
        <v>9</v>
      </c>
      <c r="B3" s="12" t="s">
        <v>2</v>
      </c>
      <c r="C3" s="13" t="s">
        <v>3</v>
      </c>
      <c r="D3" s="14" t="s">
        <v>4</v>
      </c>
    </row>
    <row r="4" spans="1:4" x14ac:dyDescent="0.25">
      <c r="A4" s="1" t="s">
        <v>6</v>
      </c>
      <c r="B4" t="s">
        <v>3174</v>
      </c>
      <c r="C4" s="9">
        <v>45303</v>
      </c>
      <c r="D4" s="5">
        <v>24873.5</v>
      </c>
    </row>
    <row r="5" spans="1:4" x14ac:dyDescent="0.25">
      <c r="A5" s="1" t="s">
        <v>3172</v>
      </c>
      <c r="B5" t="s">
        <v>3175</v>
      </c>
      <c r="C5" s="9">
        <v>45314</v>
      </c>
      <c r="D5" s="5">
        <v>15007.65</v>
      </c>
    </row>
    <row r="6" spans="1:4" x14ac:dyDescent="0.25">
      <c r="A6" s="1" t="s">
        <v>215</v>
      </c>
      <c r="B6" t="s">
        <v>218</v>
      </c>
      <c r="C6" s="9">
        <v>45314</v>
      </c>
      <c r="D6" s="5">
        <v>4920.21</v>
      </c>
    </row>
    <row r="7" spans="1:4" x14ac:dyDescent="0.25">
      <c r="A7" s="1" t="s">
        <v>6</v>
      </c>
      <c r="B7" t="s">
        <v>3176</v>
      </c>
      <c r="C7" s="9">
        <v>45322</v>
      </c>
      <c r="D7" s="5">
        <v>266389</v>
      </c>
    </row>
    <row r="8" spans="1:4" x14ac:dyDescent="0.25">
      <c r="A8" s="1" t="s">
        <v>2869</v>
      </c>
      <c r="B8" t="s">
        <v>3218</v>
      </c>
      <c r="C8" s="9">
        <v>45330</v>
      </c>
      <c r="D8" s="5">
        <v>1495.43</v>
      </c>
    </row>
    <row r="9" spans="1:4" x14ac:dyDescent="0.25">
      <c r="A9" s="1" t="s">
        <v>215</v>
      </c>
      <c r="B9" t="s">
        <v>218</v>
      </c>
      <c r="C9" s="9">
        <v>45338</v>
      </c>
      <c r="D9" s="5">
        <v>5400.3</v>
      </c>
    </row>
    <row r="10" spans="1:4" x14ac:dyDescent="0.25">
      <c r="A10" s="1" t="s">
        <v>2422</v>
      </c>
      <c r="B10" t="s">
        <v>2767</v>
      </c>
      <c r="C10" s="9">
        <v>45352</v>
      </c>
      <c r="D10" s="5">
        <v>1230.6300000000001</v>
      </c>
    </row>
    <row r="11" spans="1:4" x14ac:dyDescent="0.25">
      <c r="A11" s="1" t="s">
        <v>3250</v>
      </c>
      <c r="B11" t="s">
        <v>3251</v>
      </c>
      <c r="C11" s="9">
        <v>45359</v>
      </c>
      <c r="D11" s="5">
        <v>7050.07</v>
      </c>
    </row>
    <row r="12" spans="1:4" x14ac:dyDescent="0.25">
      <c r="A12" s="1" t="s">
        <v>3172</v>
      </c>
      <c r="B12" t="s">
        <v>3252</v>
      </c>
      <c r="C12" s="9">
        <v>45363</v>
      </c>
      <c r="D12" s="5">
        <v>15007.65</v>
      </c>
    </row>
    <row r="13" spans="1:4" x14ac:dyDescent="0.25">
      <c r="A13" s="1" t="s">
        <v>3250</v>
      </c>
      <c r="B13" t="s">
        <v>3253</v>
      </c>
      <c r="C13" s="9">
        <v>45373</v>
      </c>
      <c r="D13" s="5">
        <v>8700.8700000000008</v>
      </c>
    </row>
    <row r="14" spans="1:4" x14ac:dyDescent="0.25">
      <c r="A14" s="1" t="s">
        <v>2422</v>
      </c>
      <c r="B14" t="s">
        <v>2767</v>
      </c>
      <c r="C14" s="9">
        <v>45383</v>
      </c>
      <c r="D14" s="5">
        <v>4669.5600000000004</v>
      </c>
    </row>
    <row r="15" spans="1:4" x14ac:dyDescent="0.25">
      <c r="A15" s="1" t="s">
        <v>215</v>
      </c>
      <c r="B15" t="s">
        <v>218</v>
      </c>
      <c r="C15" s="9">
        <v>45412</v>
      </c>
      <c r="D15" s="5">
        <v>2723.01</v>
      </c>
    </row>
    <row r="16" spans="1:4" x14ac:dyDescent="0.25">
      <c r="A16" s="1" t="s">
        <v>2422</v>
      </c>
      <c r="B16" t="s">
        <v>2767</v>
      </c>
      <c r="C16" s="9">
        <v>45413</v>
      </c>
      <c r="D16" s="5">
        <v>4277.45</v>
      </c>
    </row>
    <row r="17" spans="1:4" x14ac:dyDescent="0.25">
      <c r="A17" s="1" t="s">
        <v>2459</v>
      </c>
      <c r="B17" t="s">
        <v>3336</v>
      </c>
      <c r="C17" s="9">
        <v>45428</v>
      </c>
      <c r="D17" s="5">
        <v>5438.25</v>
      </c>
    </row>
    <row r="18" spans="1:4" x14ac:dyDescent="0.25">
      <c r="A18" s="1" t="s">
        <v>215</v>
      </c>
      <c r="B18" t="s">
        <v>218</v>
      </c>
      <c r="C18" s="9">
        <v>45437</v>
      </c>
      <c r="D18" s="5">
        <v>9001.81</v>
      </c>
    </row>
    <row r="19" spans="1:4" x14ac:dyDescent="0.25">
      <c r="A19" s="1" t="s">
        <v>3172</v>
      </c>
      <c r="B19" t="s">
        <v>3337</v>
      </c>
      <c r="C19" s="9">
        <v>45441</v>
      </c>
      <c r="D19" s="5">
        <v>24033.78</v>
      </c>
    </row>
    <row r="20" spans="1:4" x14ac:dyDescent="0.25">
      <c r="A20" s="1" t="s">
        <v>2422</v>
      </c>
      <c r="B20" t="s">
        <v>2767</v>
      </c>
      <c r="C20" s="9">
        <v>45444</v>
      </c>
      <c r="D20" s="5">
        <v>4103.6499999999996</v>
      </c>
    </row>
    <row r="21" spans="1:4" x14ac:dyDescent="0.25">
      <c r="A21" s="1" t="s">
        <v>3172</v>
      </c>
      <c r="B21" t="s">
        <v>3339</v>
      </c>
      <c r="C21" s="9">
        <v>45449</v>
      </c>
      <c r="D21" s="5">
        <v>13147.56</v>
      </c>
    </row>
    <row r="22" spans="1:4" x14ac:dyDescent="0.25">
      <c r="A22" s="1" t="s">
        <v>6</v>
      </c>
      <c r="B22" t="s">
        <v>3340</v>
      </c>
      <c r="C22" s="9">
        <v>45455</v>
      </c>
      <c r="D22" s="5">
        <v>8668.98</v>
      </c>
    </row>
    <row r="23" spans="1:4" x14ac:dyDescent="0.25">
      <c r="A23" s="1" t="s">
        <v>6</v>
      </c>
      <c r="B23" t="s">
        <v>3341</v>
      </c>
      <c r="C23" s="9">
        <v>45469</v>
      </c>
      <c r="D23" s="5">
        <v>73670</v>
      </c>
    </row>
    <row r="24" spans="1:4" x14ac:dyDescent="0.25">
      <c r="A24" s="1" t="s">
        <v>2422</v>
      </c>
      <c r="B24" t="s">
        <v>2767</v>
      </c>
      <c r="C24" s="9">
        <v>45475</v>
      </c>
      <c r="D24" s="5">
        <v>3804.87</v>
      </c>
    </row>
    <row r="25" spans="1:4" x14ac:dyDescent="0.25">
      <c r="A25" s="1" t="s">
        <v>215</v>
      </c>
      <c r="B25" t="s">
        <v>218</v>
      </c>
      <c r="C25" s="9">
        <v>45479</v>
      </c>
      <c r="D25" s="5">
        <v>26762.41</v>
      </c>
    </row>
    <row r="26" spans="1:4" x14ac:dyDescent="0.25">
      <c r="A26" s="1" t="s">
        <v>215</v>
      </c>
      <c r="B26" t="s">
        <v>218</v>
      </c>
      <c r="C26" s="9">
        <v>45496</v>
      </c>
      <c r="D26" s="5">
        <v>12634.13</v>
      </c>
    </row>
    <row r="27" spans="1:4" x14ac:dyDescent="0.25">
      <c r="A27" s="1" t="s">
        <v>215</v>
      </c>
      <c r="B27" t="s">
        <v>218</v>
      </c>
      <c r="C27" s="9">
        <v>45498</v>
      </c>
      <c r="D27" s="5">
        <v>1442.37</v>
      </c>
    </row>
    <row r="28" spans="1:4" x14ac:dyDescent="0.25">
      <c r="A28" s="1" t="s">
        <v>2422</v>
      </c>
      <c r="B28" t="s">
        <v>2767</v>
      </c>
      <c r="C28" s="9">
        <v>45505</v>
      </c>
      <c r="D28" s="5">
        <v>3737.79</v>
      </c>
    </row>
    <row r="29" spans="1:4" x14ac:dyDescent="0.25">
      <c r="A29" s="1" t="s">
        <v>6</v>
      </c>
      <c r="B29" t="s">
        <v>3391</v>
      </c>
      <c r="C29" s="9">
        <v>45513</v>
      </c>
      <c r="D29" s="5">
        <v>51650.64</v>
      </c>
    </row>
    <row r="30" spans="1:4" x14ac:dyDescent="0.25">
      <c r="A30" s="1" t="s">
        <v>3250</v>
      </c>
      <c r="B30" t="s">
        <v>3392</v>
      </c>
      <c r="C30" s="9">
        <v>45518</v>
      </c>
      <c r="D30" s="5">
        <v>8700.8700000000008</v>
      </c>
    </row>
    <row r="31" spans="1:4" x14ac:dyDescent="0.25">
      <c r="A31" s="1" t="s">
        <v>3250</v>
      </c>
      <c r="B31" t="s">
        <v>3393</v>
      </c>
      <c r="C31" s="9">
        <v>45518</v>
      </c>
      <c r="D31" s="5">
        <v>5660.1</v>
      </c>
    </row>
    <row r="32" spans="1:4" x14ac:dyDescent="0.25">
      <c r="A32" s="1" t="s">
        <v>2607</v>
      </c>
      <c r="B32" t="s">
        <v>3394</v>
      </c>
      <c r="C32" s="9">
        <v>45532</v>
      </c>
      <c r="D32" s="5">
        <v>6035.36</v>
      </c>
    </row>
    <row r="33" spans="1:4" x14ac:dyDescent="0.25">
      <c r="A33" s="1" t="s">
        <v>2422</v>
      </c>
      <c r="B33" t="s">
        <v>2767</v>
      </c>
      <c r="C33" s="9">
        <v>45536</v>
      </c>
      <c r="D33" s="5">
        <v>3694.73</v>
      </c>
    </row>
    <row r="34" spans="1:4" x14ac:dyDescent="0.25">
      <c r="A34" s="1" t="s">
        <v>6</v>
      </c>
      <c r="B34" t="s">
        <v>3422</v>
      </c>
      <c r="C34" s="9">
        <v>45541</v>
      </c>
      <c r="D34" s="5">
        <v>58309.01</v>
      </c>
    </row>
    <row r="35" spans="1:4" x14ac:dyDescent="0.25">
      <c r="A35" s="1" t="s">
        <v>2422</v>
      </c>
      <c r="B35" t="s">
        <v>2767</v>
      </c>
      <c r="C35" s="9">
        <v>45566</v>
      </c>
      <c r="D35" s="5">
        <v>3512.19</v>
      </c>
    </row>
    <row r="36" spans="1:4" x14ac:dyDescent="0.25">
      <c r="A36" s="1" t="s">
        <v>215</v>
      </c>
      <c r="B36" t="s">
        <v>218</v>
      </c>
      <c r="C36" s="9">
        <v>45574</v>
      </c>
      <c r="D36" s="5">
        <v>4948.54</v>
      </c>
    </row>
    <row r="37" spans="1:4" x14ac:dyDescent="0.25">
      <c r="A37" s="1" t="s">
        <v>215</v>
      </c>
      <c r="B37" t="s">
        <v>218</v>
      </c>
      <c r="C37" s="9">
        <v>45590</v>
      </c>
      <c r="D37" s="5">
        <v>31601.03</v>
      </c>
    </row>
    <row r="38" spans="1:4" x14ac:dyDescent="0.25">
      <c r="A38" s="1" t="s">
        <v>2422</v>
      </c>
      <c r="B38" t="s">
        <v>2767</v>
      </c>
      <c r="C38" s="9">
        <v>45597</v>
      </c>
      <c r="D38" s="5">
        <v>3168.97</v>
      </c>
    </row>
    <row r="39" spans="1:4" x14ac:dyDescent="0.25">
      <c r="A39" s="1" t="s">
        <v>6</v>
      </c>
      <c r="B39" t="s">
        <v>3468</v>
      </c>
      <c r="C39" s="9">
        <v>45602</v>
      </c>
      <c r="D39" s="5">
        <v>272361</v>
      </c>
    </row>
    <row r="40" spans="1:4" x14ac:dyDescent="0.25">
      <c r="A40" s="1" t="s">
        <v>215</v>
      </c>
      <c r="B40" t="s">
        <v>218</v>
      </c>
      <c r="C40" s="9">
        <v>45605</v>
      </c>
      <c r="D40" s="5">
        <v>9168.91</v>
      </c>
    </row>
    <row r="41" spans="1:4" x14ac:dyDescent="0.25">
      <c r="A41" s="1" t="s">
        <v>6</v>
      </c>
      <c r="B41" t="s">
        <v>3467</v>
      </c>
      <c r="C41" s="9">
        <v>45618</v>
      </c>
      <c r="D41" s="5">
        <v>100000</v>
      </c>
    </row>
    <row r="42" spans="1:4" x14ac:dyDescent="0.25">
      <c r="A42" s="1" t="s">
        <v>215</v>
      </c>
      <c r="B42" t="s">
        <v>218</v>
      </c>
      <c r="C42" s="9">
        <v>45624</v>
      </c>
      <c r="D42" s="5">
        <v>1264.51</v>
      </c>
    </row>
    <row r="43" spans="1:4" x14ac:dyDescent="0.25">
      <c r="A43" s="1" t="s">
        <v>2422</v>
      </c>
      <c r="B43" t="s">
        <v>2767</v>
      </c>
      <c r="C43" s="9">
        <v>45627</v>
      </c>
      <c r="D43" s="5">
        <v>3401.56</v>
      </c>
    </row>
    <row r="44" spans="1:4" x14ac:dyDescent="0.25">
      <c r="A44" s="1" t="s">
        <v>3172</v>
      </c>
      <c r="B44" t="s">
        <v>3492</v>
      </c>
      <c r="C44" s="9">
        <v>45628</v>
      </c>
      <c r="D44" s="5">
        <v>1359.62</v>
      </c>
    </row>
    <row r="45" spans="1:4" x14ac:dyDescent="0.25">
      <c r="A45" s="1" t="s">
        <v>241</v>
      </c>
      <c r="B45" t="s">
        <v>2767</v>
      </c>
      <c r="C45" s="9">
        <v>45630</v>
      </c>
      <c r="D45" s="5">
        <v>995.22</v>
      </c>
    </row>
    <row r="46" spans="1:4" x14ac:dyDescent="0.25">
      <c r="A46" s="1" t="s">
        <v>215</v>
      </c>
      <c r="B46" t="s">
        <v>218</v>
      </c>
      <c r="C46" s="9">
        <v>45638</v>
      </c>
      <c r="D46" s="5">
        <v>5499.94</v>
      </c>
    </row>
    <row r="47" spans="1:4" x14ac:dyDescent="0.25">
      <c r="A47" s="1" t="s">
        <v>6</v>
      </c>
      <c r="B47" t="s">
        <v>3493</v>
      </c>
      <c r="C47" s="9">
        <v>45649</v>
      </c>
      <c r="D47" s="5">
        <v>23868</v>
      </c>
    </row>
    <row r="48" spans="1:4" x14ac:dyDescent="0.25">
      <c r="A48" s="1" t="s">
        <v>215</v>
      </c>
      <c r="B48" t="s">
        <v>218</v>
      </c>
      <c r="C48" s="9">
        <v>45657</v>
      </c>
      <c r="D48" s="5">
        <v>9419.24</v>
      </c>
    </row>
    <row r="49" spans="1:4" x14ac:dyDescent="0.25">
      <c r="A49" s="1"/>
      <c r="C49" s="9"/>
      <c r="D49" s="5"/>
    </row>
    <row r="50" spans="1:4" x14ac:dyDescent="0.25">
      <c r="A50" s="1"/>
      <c r="C50" s="9"/>
      <c r="D50" s="5"/>
    </row>
    <row r="51" spans="1:4" x14ac:dyDescent="0.25">
      <c r="A51" s="1"/>
      <c r="C51" s="9"/>
      <c r="D51" s="5"/>
    </row>
    <row r="52" spans="1:4" x14ac:dyDescent="0.25">
      <c r="A52" s="1"/>
      <c r="C52" s="9"/>
      <c r="D52" s="5"/>
    </row>
    <row r="53" spans="1:4" x14ac:dyDescent="0.25">
      <c r="A53" s="1"/>
      <c r="C53" s="9"/>
      <c r="D53" s="5"/>
    </row>
    <row r="54" spans="1:4" x14ac:dyDescent="0.25">
      <c r="A54" s="1"/>
      <c r="C54" s="9"/>
      <c r="D54" s="5"/>
    </row>
    <row r="55" spans="1:4" x14ac:dyDescent="0.25">
      <c r="A55" s="1"/>
      <c r="C55" s="9"/>
      <c r="D55" s="5"/>
    </row>
    <row r="56" spans="1:4" x14ac:dyDescent="0.25">
      <c r="A56" s="1"/>
      <c r="C56" s="9"/>
      <c r="D56" s="5"/>
    </row>
    <row r="57" spans="1:4" x14ac:dyDescent="0.25">
      <c r="A57" s="1"/>
      <c r="C57" s="9"/>
      <c r="D57" s="5"/>
    </row>
    <row r="58" spans="1:4" x14ac:dyDescent="0.25">
      <c r="A58" s="1"/>
      <c r="C58" s="9"/>
      <c r="D58" s="5"/>
    </row>
    <row r="59" spans="1:4" x14ac:dyDescent="0.25">
      <c r="A59" s="1"/>
      <c r="C59" s="9"/>
      <c r="D59" s="5"/>
    </row>
    <row r="60" spans="1:4" x14ac:dyDescent="0.25">
      <c r="A60" s="1"/>
      <c r="C60" s="9"/>
      <c r="D60" s="5"/>
    </row>
    <row r="61" spans="1:4" x14ac:dyDescent="0.25">
      <c r="A61" s="1"/>
      <c r="C61" s="9"/>
      <c r="D61" s="5"/>
    </row>
    <row r="62" spans="1:4" x14ac:dyDescent="0.25">
      <c r="A62" s="1"/>
      <c r="C62" s="9"/>
      <c r="D62" s="5"/>
    </row>
    <row r="63" spans="1:4" x14ac:dyDescent="0.25">
      <c r="A63" s="1"/>
      <c r="C63" s="9"/>
      <c r="D63" s="5"/>
    </row>
    <row r="64" spans="1:4" x14ac:dyDescent="0.25">
      <c r="A64" s="1"/>
      <c r="C64" s="9"/>
      <c r="D64" s="5"/>
    </row>
    <row r="65" spans="1:4" x14ac:dyDescent="0.25">
      <c r="A65" s="1"/>
      <c r="C65" s="9"/>
      <c r="D65" s="5"/>
    </row>
    <row r="66" spans="1:4" x14ac:dyDescent="0.25">
      <c r="A66" s="1"/>
      <c r="C66" s="9"/>
      <c r="D66" s="5"/>
    </row>
    <row r="67" spans="1:4" x14ac:dyDescent="0.25">
      <c r="A67" s="1"/>
      <c r="C67" s="9"/>
      <c r="D67" s="5"/>
    </row>
    <row r="68" spans="1:4" x14ac:dyDescent="0.25">
      <c r="A68" s="1"/>
      <c r="C68" s="9"/>
      <c r="D68" s="5"/>
    </row>
    <row r="69" spans="1:4" x14ac:dyDescent="0.25">
      <c r="A69" s="1"/>
      <c r="C69" s="9"/>
      <c r="D69" s="5"/>
    </row>
    <row r="70" spans="1:4" x14ac:dyDescent="0.25">
      <c r="A70" s="1"/>
      <c r="C70" s="9"/>
      <c r="D70" s="5"/>
    </row>
    <row r="71" spans="1:4" x14ac:dyDescent="0.25">
      <c r="A71" s="1"/>
      <c r="C71" s="9"/>
      <c r="D71" s="5"/>
    </row>
    <row r="72" spans="1:4" x14ac:dyDescent="0.25">
      <c r="A72" s="1"/>
      <c r="C72" s="9"/>
      <c r="D72" s="5"/>
    </row>
    <row r="73" spans="1:4" x14ac:dyDescent="0.25">
      <c r="A73" s="1"/>
      <c r="C73" s="9"/>
      <c r="D73" s="5"/>
    </row>
    <row r="74" spans="1:4" x14ac:dyDescent="0.25">
      <c r="A74" s="1"/>
      <c r="C74" s="9"/>
      <c r="D74" s="5"/>
    </row>
    <row r="75" spans="1:4" x14ac:dyDescent="0.25">
      <c r="A75" s="1"/>
      <c r="C75" s="9"/>
      <c r="D75" s="5"/>
    </row>
    <row r="76" spans="1:4" x14ac:dyDescent="0.25">
      <c r="A76" s="1"/>
      <c r="C76" s="9"/>
      <c r="D76" s="5"/>
    </row>
    <row r="77" spans="1:4" x14ac:dyDescent="0.25">
      <c r="A77" s="1"/>
      <c r="C77" s="9"/>
      <c r="D77" s="5"/>
    </row>
    <row r="78" spans="1:4" x14ac:dyDescent="0.25">
      <c r="A78" s="1"/>
      <c r="C78" s="9"/>
      <c r="D78" s="5"/>
    </row>
    <row r="79" spans="1:4" x14ac:dyDescent="0.25">
      <c r="A79" s="1"/>
      <c r="C79" s="9"/>
      <c r="D79" s="5"/>
    </row>
    <row r="80" spans="1:4" x14ac:dyDescent="0.25">
      <c r="A80" s="1"/>
      <c r="C80" s="9"/>
      <c r="D80" s="5"/>
    </row>
    <row r="81" spans="1:4" x14ac:dyDescent="0.25">
      <c r="A81" s="1"/>
      <c r="C81" s="9"/>
      <c r="D81" s="5"/>
    </row>
    <row r="82" spans="1:4" x14ac:dyDescent="0.25">
      <c r="A82" s="1"/>
      <c r="C82" s="9"/>
      <c r="D82" s="5"/>
    </row>
    <row r="83" spans="1:4" x14ac:dyDescent="0.25">
      <c r="A83" s="1"/>
      <c r="C83" s="9"/>
      <c r="D83" s="5"/>
    </row>
    <row r="84" spans="1:4" x14ac:dyDescent="0.25">
      <c r="A84" s="1"/>
      <c r="C84" s="9"/>
      <c r="D84" s="5"/>
    </row>
    <row r="85" spans="1:4" x14ac:dyDescent="0.25">
      <c r="A85" s="1"/>
      <c r="C85" s="9"/>
      <c r="D85" s="5"/>
    </row>
    <row r="86" spans="1:4" x14ac:dyDescent="0.25">
      <c r="A86" s="1"/>
      <c r="C86" s="9"/>
      <c r="D86" s="5"/>
    </row>
    <row r="87" spans="1:4" x14ac:dyDescent="0.25">
      <c r="A87" s="1"/>
      <c r="C87" s="9"/>
      <c r="D87" s="5"/>
    </row>
    <row r="88" spans="1:4" x14ac:dyDescent="0.25">
      <c r="A88" s="1"/>
      <c r="C88" s="9"/>
      <c r="D88" s="5"/>
    </row>
    <row r="89" spans="1:4" x14ac:dyDescent="0.25">
      <c r="A89" s="1"/>
      <c r="C89" s="9"/>
      <c r="D89" s="5"/>
    </row>
    <row r="90" spans="1:4" x14ac:dyDescent="0.25">
      <c r="A90" s="1"/>
      <c r="C90" s="9"/>
      <c r="D90" s="5"/>
    </row>
    <row r="91" spans="1:4" x14ac:dyDescent="0.25">
      <c r="A91" s="1"/>
      <c r="C91" s="9"/>
      <c r="D91" s="5"/>
    </row>
    <row r="92" spans="1:4" x14ac:dyDescent="0.25">
      <c r="A92" s="1"/>
      <c r="C92" s="9"/>
      <c r="D92" s="5"/>
    </row>
    <row r="93" spans="1:4" x14ac:dyDescent="0.25">
      <c r="A93" s="1"/>
      <c r="D93" s="5"/>
    </row>
    <row r="94" spans="1:4" x14ac:dyDescent="0.25">
      <c r="A94" s="1"/>
      <c r="D94" s="5"/>
    </row>
    <row r="95" spans="1:4" x14ac:dyDescent="0.25">
      <c r="A95" s="1"/>
      <c r="D95" s="5"/>
    </row>
    <row r="96" spans="1:4" x14ac:dyDescent="0.25">
      <c r="A96" s="1"/>
      <c r="D96" s="5"/>
    </row>
    <row r="97" spans="1:4" x14ac:dyDescent="0.25">
      <c r="A97" s="1"/>
      <c r="D97" s="5"/>
    </row>
    <row r="98" spans="1:4" x14ac:dyDescent="0.25">
      <c r="A98" s="1"/>
      <c r="D98" s="5"/>
    </row>
    <row r="99" spans="1:4" x14ac:dyDescent="0.25">
      <c r="A99" s="1"/>
      <c r="D99" s="5"/>
    </row>
    <row r="100" spans="1:4" x14ac:dyDescent="0.25">
      <c r="A100" s="1"/>
      <c r="D100" s="5"/>
    </row>
    <row r="101" spans="1:4" x14ac:dyDescent="0.25">
      <c r="A101" s="1"/>
      <c r="D101" s="5"/>
    </row>
    <row r="102" spans="1:4" x14ac:dyDescent="0.25">
      <c r="A102" s="1"/>
      <c r="D102" s="5"/>
    </row>
    <row r="103" spans="1:4" x14ac:dyDescent="0.25">
      <c r="A103" s="1"/>
      <c r="D103" s="5"/>
    </row>
    <row r="104" spans="1:4" x14ac:dyDescent="0.25">
      <c r="A104" s="1"/>
      <c r="D104" s="5"/>
    </row>
    <row r="105" spans="1:4" x14ac:dyDescent="0.25">
      <c r="A105" s="1"/>
      <c r="D105" s="5"/>
    </row>
    <row r="106" spans="1:4" x14ac:dyDescent="0.25">
      <c r="A106" s="1"/>
      <c r="D106" s="5"/>
    </row>
    <row r="107" spans="1:4" x14ac:dyDescent="0.25">
      <c r="A107" s="1"/>
      <c r="D107" s="5"/>
    </row>
    <row r="108" spans="1:4" x14ac:dyDescent="0.25">
      <c r="A108" s="1"/>
      <c r="D108" s="5"/>
    </row>
    <row r="109" spans="1:4" x14ac:dyDescent="0.25">
      <c r="A109" s="1"/>
      <c r="D109" s="5"/>
    </row>
    <row r="110" spans="1:4" x14ac:dyDescent="0.25">
      <c r="A110" s="1"/>
      <c r="D110" s="5"/>
    </row>
    <row r="111" spans="1:4" x14ac:dyDescent="0.25">
      <c r="A111" s="1"/>
      <c r="D111" s="5"/>
    </row>
    <row r="112" spans="1:4" x14ac:dyDescent="0.25">
      <c r="A112" s="1"/>
      <c r="D112" s="5"/>
    </row>
    <row r="113" spans="1:4" x14ac:dyDescent="0.25">
      <c r="A113" s="1"/>
      <c r="D113" s="5"/>
    </row>
    <row r="114" spans="1:4" x14ac:dyDescent="0.25">
      <c r="A114" s="1"/>
      <c r="D114" s="5"/>
    </row>
    <row r="115" spans="1:4" x14ac:dyDescent="0.25">
      <c r="A115" s="1"/>
      <c r="D115" s="5"/>
    </row>
    <row r="116" spans="1:4" x14ac:dyDescent="0.25">
      <c r="A116" s="1"/>
      <c r="D116" s="5"/>
    </row>
    <row r="117" spans="1:4" x14ac:dyDescent="0.25">
      <c r="A117" s="1"/>
      <c r="D117" s="5"/>
    </row>
    <row r="118" spans="1:4" x14ac:dyDescent="0.25">
      <c r="A118" s="1"/>
      <c r="D118" s="5"/>
    </row>
    <row r="119" spans="1:4" x14ac:dyDescent="0.25">
      <c r="A119" s="1"/>
      <c r="D119" s="5"/>
    </row>
    <row r="120" spans="1:4" x14ac:dyDescent="0.25">
      <c r="A120" s="1"/>
      <c r="D120" s="5"/>
    </row>
    <row r="121" spans="1:4" x14ac:dyDescent="0.25">
      <c r="A121" s="1"/>
      <c r="D121" s="5"/>
    </row>
    <row r="122" spans="1:4" x14ac:dyDescent="0.25">
      <c r="A122" s="1"/>
      <c r="D122" s="5"/>
    </row>
    <row r="123" spans="1:4" x14ac:dyDescent="0.25">
      <c r="A123" s="1"/>
      <c r="D123" s="5"/>
    </row>
    <row r="124" spans="1:4" x14ac:dyDescent="0.25">
      <c r="A124" s="1"/>
      <c r="D124" s="5"/>
    </row>
    <row r="125" spans="1:4" x14ac:dyDescent="0.25">
      <c r="A125" s="1"/>
      <c r="D125" s="5"/>
    </row>
    <row r="126" spans="1:4" x14ac:dyDescent="0.25">
      <c r="A126" s="1"/>
      <c r="D126" s="5"/>
    </row>
    <row r="127" spans="1:4" x14ac:dyDescent="0.25">
      <c r="A127" s="1"/>
      <c r="D127" s="5"/>
    </row>
    <row r="128" spans="1:4" x14ac:dyDescent="0.25">
      <c r="A128" s="1"/>
      <c r="D128" s="5"/>
    </row>
    <row r="129" spans="1:4" x14ac:dyDescent="0.25">
      <c r="A129" s="1"/>
      <c r="D129" s="5"/>
    </row>
    <row r="130" spans="1:4" x14ac:dyDescent="0.25">
      <c r="A130" s="1"/>
      <c r="D130" s="5"/>
    </row>
    <row r="131" spans="1:4" x14ac:dyDescent="0.25">
      <c r="A131" s="1"/>
      <c r="D131" s="5"/>
    </row>
    <row r="132" spans="1:4" x14ac:dyDescent="0.25">
      <c r="A132" s="1"/>
      <c r="D132" s="5"/>
    </row>
    <row r="133" spans="1:4" x14ac:dyDescent="0.25">
      <c r="A133" s="1"/>
      <c r="D133" s="5"/>
    </row>
    <row r="134" spans="1:4" x14ac:dyDescent="0.25">
      <c r="A134" s="1"/>
      <c r="D134" s="5"/>
    </row>
    <row r="135" spans="1:4" x14ac:dyDescent="0.25">
      <c r="A135" s="1"/>
      <c r="D135" s="5"/>
    </row>
    <row r="136" spans="1:4" x14ac:dyDescent="0.25">
      <c r="A136" s="1"/>
      <c r="D136" s="5"/>
    </row>
    <row r="137" spans="1:4" x14ac:dyDescent="0.25">
      <c r="A137" s="1"/>
      <c r="D137" s="5"/>
    </row>
    <row r="138" spans="1:4" x14ac:dyDescent="0.25">
      <c r="A138" s="1"/>
      <c r="D138" s="5"/>
    </row>
    <row r="139" spans="1:4" x14ac:dyDescent="0.25">
      <c r="A139" s="1"/>
      <c r="D139" s="5"/>
    </row>
    <row r="140" spans="1:4" x14ac:dyDescent="0.25">
      <c r="A140" s="1"/>
      <c r="D140" s="5"/>
    </row>
    <row r="141" spans="1:4" x14ac:dyDescent="0.25">
      <c r="A141" s="1"/>
      <c r="D141" s="5"/>
    </row>
    <row r="142" spans="1:4" x14ac:dyDescent="0.25">
      <c r="A142" s="1"/>
      <c r="D142" s="5"/>
    </row>
    <row r="143" spans="1:4" x14ac:dyDescent="0.25">
      <c r="A143" s="1"/>
      <c r="D143" s="5"/>
    </row>
    <row r="144" spans="1:4" x14ac:dyDescent="0.25">
      <c r="A144" s="1"/>
      <c r="D144" s="5"/>
    </row>
    <row r="145" spans="1:4" x14ac:dyDescent="0.25">
      <c r="A145" s="1"/>
      <c r="D145" s="5"/>
    </row>
    <row r="146" spans="1:4" x14ac:dyDescent="0.25">
      <c r="A146" s="1"/>
      <c r="D146" s="5"/>
    </row>
    <row r="147" spans="1:4" x14ac:dyDescent="0.25">
      <c r="A147" s="1"/>
      <c r="D147" s="5"/>
    </row>
    <row r="148" spans="1:4" x14ac:dyDescent="0.25">
      <c r="A148" s="1"/>
      <c r="D148" s="5"/>
    </row>
    <row r="149" spans="1:4" x14ac:dyDescent="0.25">
      <c r="A149" s="1"/>
      <c r="D149" s="5"/>
    </row>
    <row r="150" spans="1:4" x14ac:dyDescent="0.25">
      <c r="A150" s="1"/>
      <c r="D150" s="5"/>
    </row>
    <row r="151" spans="1:4" x14ac:dyDescent="0.25">
      <c r="A151" s="1"/>
      <c r="D151" s="5"/>
    </row>
    <row r="152" spans="1:4" x14ac:dyDescent="0.25">
      <c r="A152" s="1"/>
      <c r="D152" s="5"/>
    </row>
    <row r="153" spans="1:4" x14ac:dyDescent="0.25">
      <c r="A153" s="1"/>
      <c r="D153" s="5"/>
    </row>
    <row r="154" spans="1:4" x14ac:dyDescent="0.25">
      <c r="A154" s="1"/>
      <c r="D154" s="5"/>
    </row>
    <row r="155" spans="1:4" x14ac:dyDescent="0.25">
      <c r="A155" s="1"/>
      <c r="D155" s="5"/>
    </row>
    <row r="156" spans="1:4" x14ac:dyDescent="0.25">
      <c r="A156" s="1"/>
      <c r="D156" s="5"/>
    </row>
    <row r="157" spans="1:4" x14ac:dyDescent="0.25">
      <c r="A157" s="1"/>
      <c r="D157" s="5"/>
    </row>
    <row r="158" spans="1:4" x14ac:dyDescent="0.25">
      <c r="A158" s="1"/>
      <c r="D158" s="5"/>
    </row>
    <row r="159" spans="1:4" x14ac:dyDescent="0.25">
      <c r="A159" s="1"/>
      <c r="D159" s="5"/>
    </row>
    <row r="160" spans="1:4" x14ac:dyDescent="0.25">
      <c r="A160" s="1"/>
      <c r="D160" s="5"/>
    </row>
    <row r="161" spans="1:4" x14ac:dyDescent="0.25">
      <c r="A161" s="1"/>
      <c r="D161" s="5"/>
    </row>
    <row r="162" spans="1:4" x14ac:dyDescent="0.25">
      <c r="A162" s="1"/>
      <c r="D162" s="5"/>
    </row>
    <row r="163" spans="1:4" x14ac:dyDescent="0.25">
      <c r="A163" s="1"/>
      <c r="D163" s="5"/>
    </row>
    <row r="164" spans="1:4" x14ac:dyDescent="0.25">
      <c r="A164" s="1"/>
      <c r="D164" s="5"/>
    </row>
    <row r="165" spans="1:4" x14ac:dyDescent="0.25">
      <c r="A165" s="1"/>
      <c r="D165" s="5"/>
    </row>
    <row r="166" spans="1:4" x14ac:dyDescent="0.25">
      <c r="A166" s="1"/>
      <c r="D166" s="5"/>
    </row>
    <row r="167" spans="1:4" x14ac:dyDescent="0.25">
      <c r="A167" s="1"/>
      <c r="D167" s="5"/>
    </row>
    <row r="168" spans="1:4" x14ac:dyDescent="0.25">
      <c r="A168" s="1"/>
      <c r="D168" s="5"/>
    </row>
    <row r="169" spans="1:4" x14ac:dyDescent="0.25">
      <c r="A169" s="1"/>
      <c r="D169" s="5"/>
    </row>
    <row r="170" spans="1:4" x14ac:dyDescent="0.25">
      <c r="A170" s="1"/>
      <c r="D170" s="5"/>
    </row>
    <row r="171" spans="1:4" x14ac:dyDescent="0.25">
      <c r="A171" s="1"/>
      <c r="D171" s="5"/>
    </row>
    <row r="172" spans="1:4" x14ac:dyDescent="0.25">
      <c r="A172" s="1"/>
      <c r="D172" s="5"/>
    </row>
    <row r="173" spans="1:4" x14ac:dyDescent="0.25">
      <c r="A173" s="1"/>
      <c r="D173" s="5"/>
    </row>
    <row r="174" spans="1:4" x14ac:dyDescent="0.25">
      <c r="A174" s="1"/>
      <c r="D174" s="5"/>
    </row>
    <row r="175" spans="1:4" x14ac:dyDescent="0.25">
      <c r="A175" s="1"/>
      <c r="D175" s="5"/>
    </row>
    <row r="176" spans="1:4" x14ac:dyDescent="0.25">
      <c r="A176" s="1"/>
      <c r="D176" s="5"/>
    </row>
    <row r="177" spans="1:4" x14ac:dyDescent="0.25">
      <c r="A177" s="1"/>
      <c r="D177" s="5"/>
    </row>
    <row r="178" spans="1:4" x14ac:dyDescent="0.25">
      <c r="A178" s="1"/>
      <c r="D178" s="5"/>
    </row>
    <row r="179" spans="1:4" x14ac:dyDescent="0.25">
      <c r="A179" s="1"/>
      <c r="D179" s="5"/>
    </row>
    <row r="180" spans="1:4" x14ac:dyDescent="0.25">
      <c r="A180" s="1"/>
      <c r="D180" s="5"/>
    </row>
    <row r="181" spans="1:4" x14ac:dyDescent="0.25">
      <c r="A181" s="1"/>
      <c r="D181" s="5"/>
    </row>
    <row r="182" spans="1:4" x14ac:dyDescent="0.25">
      <c r="A182" s="1"/>
      <c r="D182" s="5"/>
    </row>
    <row r="183" spans="1:4" x14ac:dyDescent="0.25">
      <c r="A183" s="1"/>
      <c r="D183" s="5"/>
    </row>
    <row r="184" spans="1:4" x14ac:dyDescent="0.25">
      <c r="A184" s="1"/>
      <c r="D184" s="5"/>
    </row>
    <row r="185" spans="1:4" x14ac:dyDescent="0.25">
      <c r="A185" s="1"/>
      <c r="D185" s="5"/>
    </row>
    <row r="186" spans="1:4" x14ac:dyDescent="0.25">
      <c r="A186" s="1"/>
      <c r="D186" s="5"/>
    </row>
    <row r="187" spans="1:4" x14ac:dyDescent="0.25">
      <c r="A187" s="1"/>
      <c r="D187" s="5"/>
    </row>
    <row r="188" spans="1:4" x14ac:dyDescent="0.25">
      <c r="A188" s="1"/>
      <c r="D188" s="5"/>
    </row>
    <row r="189" spans="1:4" x14ac:dyDescent="0.25">
      <c r="A189" s="1"/>
      <c r="D189" s="5"/>
    </row>
    <row r="190" spans="1:4" x14ac:dyDescent="0.25">
      <c r="A190" s="1"/>
      <c r="D190" s="5"/>
    </row>
    <row r="191" spans="1:4" x14ac:dyDescent="0.25">
      <c r="A191" s="1"/>
      <c r="D191" s="5"/>
    </row>
    <row r="192" spans="1:4" x14ac:dyDescent="0.25">
      <c r="A192" s="1"/>
      <c r="D192" s="5"/>
    </row>
    <row r="193" spans="1:4" x14ac:dyDescent="0.25">
      <c r="A193" s="1"/>
      <c r="D193" s="5"/>
    </row>
    <row r="194" spans="1:4" x14ac:dyDescent="0.25">
      <c r="A194" s="1"/>
      <c r="D194" s="5"/>
    </row>
    <row r="195" spans="1:4" x14ac:dyDescent="0.25">
      <c r="A195" s="1"/>
      <c r="D195" s="5"/>
    </row>
    <row r="196" spans="1:4" x14ac:dyDescent="0.25">
      <c r="A196" s="1"/>
      <c r="D196" s="5"/>
    </row>
    <row r="197" spans="1:4" x14ac:dyDescent="0.25">
      <c r="A197" s="1"/>
      <c r="D197" s="5"/>
    </row>
    <row r="198" spans="1:4" x14ac:dyDescent="0.25">
      <c r="A198" s="1"/>
      <c r="D198" s="5"/>
    </row>
    <row r="199" spans="1:4" x14ac:dyDescent="0.25">
      <c r="A199" s="1"/>
      <c r="D199" s="5"/>
    </row>
    <row r="200" spans="1:4" x14ac:dyDescent="0.25">
      <c r="A200" s="1"/>
      <c r="D200" s="5"/>
    </row>
    <row r="201" spans="1:4" x14ac:dyDescent="0.25">
      <c r="A201" s="1"/>
      <c r="D201" s="5"/>
    </row>
    <row r="202" spans="1:4" x14ac:dyDescent="0.25">
      <c r="A202" s="1"/>
      <c r="D202" s="5"/>
    </row>
    <row r="203" spans="1:4" x14ac:dyDescent="0.25">
      <c r="A203" s="1"/>
      <c r="D203" s="5"/>
    </row>
    <row r="204" spans="1:4" x14ac:dyDescent="0.25">
      <c r="A204" s="1"/>
      <c r="D204" s="5"/>
    </row>
    <row r="205" spans="1:4" x14ac:dyDescent="0.25">
      <c r="A205" s="1"/>
      <c r="D205" s="5"/>
    </row>
    <row r="206" spans="1:4" x14ac:dyDescent="0.25">
      <c r="A206" s="1"/>
      <c r="D206" s="5"/>
    </row>
    <row r="207" spans="1:4" x14ac:dyDescent="0.25">
      <c r="A207" s="1"/>
      <c r="D207" s="5"/>
    </row>
    <row r="208" spans="1:4" x14ac:dyDescent="0.25">
      <c r="A208" s="1"/>
      <c r="D208" s="5"/>
    </row>
    <row r="209" spans="1:4" x14ac:dyDescent="0.25">
      <c r="A209" s="1"/>
      <c r="D209" s="5"/>
    </row>
    <row r="210" spans="1:4" x14ac:dyDescent="0.25">
      <c r="A210" s="1"/>
      <c r="D210" s="5"/>
    </row>
    <row r="211" spans="1:4" x14ac:dyDescent="0.25">
      <c r="A211" s="1"/>
      <c r="D211" s="5"/>
    </row>
    <row r="212" spans="1:4" x14ac:dyDescent="0.25">
      <c r="A212" s="1"/>
      <c r="D212" s="5"/>
    </row>
    <row r="213" spans="1:4" x14ac:dyDescent="0.25">
      <c r="A213" s="1"/>
      <c r="D213" s="5"/>
    </row>
    <row r="214" spans="1:4" x14ac:dyDescent="0.25">
      <c r="A214" s="1"/>
      <c r="D214" s="5"/>
    </row>
    <row r="215" spans="1:4" x14ac:dyDescent="0.25">
      <c r="A215" s="1"/>
      <c r="D215" s="5"/>
    </row>
    <row r="216" spans="1:4" x14ac:dyDescent="0.25">
      <c r="A216" s="1"/>
      <c r="D216" s="5"/>
    </row>
    <row r="217" spans="1:4" x14ac:dyDescent="0.25">
      <c r="A217" s="1"/>
      <c r="D217" s="5"/>
    </row>
    <row r="218" spans="1:4" x14ac:dyDescent="0.25">
      <c r="A218" s="1"/>
      <c r="D218" s="5"/>
    </row>
    <row r="219" spans="1:4" x14ac:dyDescent="0.25">
      <c r="A219" s="1"/>
      <c r="D219" s="5"/>
    </row>
    <row r="220" spans="1:4" x14ac:dyDescent="0.25">
      <c r="A220" s="1"/>
      <c r="D220" s="5"/>
    </row>
    <row r="221" spans="1:4" x14ac:dyDescent="0.25">
      <c r="A221" s="1"/>
      <c r="D221" s="5"/>
    </row>
    <row r="222" spans="1:4" x14ac:dyDescent="0.25">
      <c r="A222" s="1"/>
      <c r="D222" s="5"/>
    </row>
    <row r="223" spans="1:4" x14ac:dyDescent="0.25">
      <c r="A223" s="1"/>
      <c r="D223" s="5"/>
    </row>
    <row r="224" spans="1:4" x14ac:dyDescent="0.25">
      <c r="A224" s="1"/>
      <c r="D224" s="5"/>
    </row>
    <row r="225" spans="1:4" x14ac:dyDescent="0.25">
      <c r="A225" s="1"/>
      <c r="D225" s="5"/>
    </row>
    <row r="226" spans="1:4" x14ac:dyDescent="0.25">
      <c r="A226" s="1"/>
      <c r="D226" s="5"/>
    </row>
    <row r="227" spans="1:4" x14ac:dyDescent="0.25">
      <c r="A227" s="1"/>
      <c r="D227" s="5"/>
    </row>
    <row r="228" spans="1:4" x14ac:dyDescent="0.25">
      <c r="A228" s="1"/>
      <c r="D228" s="5"/>
    </row>
    <row r="229" spans="1:4" x14ac:dyDescent="0.25">
      <c r="A229" s="1"/>
      <c r="D229" s="5"/>
    </row>
    <row r="230" spans="1:4" x14ac:dyDescent="0.25">
      <c r="A230" s="1"/>
      <c r="D230" s="5"/>
    </row>
    <row r="231" spans="1:4" x14ac:dyDescent="0.25">
      <c r="A231" s="1"/>
      <c r="D231" s="5"/>
    </row>
    <row r="232" spans="1:4" x14ac:dyDescent="0.25">
      <c r="A232" s="1"/>
      <c r="D232" s="5"/>
    </row>
    <row r="233" spans="1:4" x14ac:dyDescent="0.25">
      <c r="A233" s="1"/>
      <c r="D233" s="5"/>
    </row>
    <row r="234" spans="1:4" x14ac:dyDescent="0.25">
      <c r="A234" s="1"/>
      <c r="D234" s="5"/>
    </row>
    <row r="235" spans="1:4" x14ac:dyDescent="0.25">
      <c r="A235" s="1"/>
      <c r="D235" s="5"/>
    </row>
    <row r="236" spans="1:4" x14ac:dyDescent="0.25">
      <c r="A236" s="1"/>
      <c r="D236" s="5"/>
    </row>
    <row r="237" spans="1:4" x14ac:dyDescent="0.25">
      <c r="A237" s="1"/>
      <c r="D237" s="5"/>
    </row>
    <row r="238" spans="1:4" x14ac:dyDescent="0.25">
      <c r="A238" s="1"/>
      <c r="D238" s="5"/>
    </row>
    <row r="239" spans="1:4" x14ac:dyDescent="0.25">
      <c r="A239" s="1"/>
      <c r="D239" s="5"/>
    </row>
    <row r="240" spans="1:4" x14ac:dyDescent="0.25">
      <c r="A240" s="1"/>
      <c r="D240" s="5"/>
    </row>
    <row r="241" spans="1:4" x14ac:dyDescent="0.25">
      <c r="A241" s="1"/>
      <c r="D241" s="5"/>
    </row>
    <row r="242" spans="1:4" x14ac:dyDescent="0.25">
      <c r="A242" s="1"/>
      <c r="D242" s="5"/>
    </row>
    <row r="243" spans="1:4" x14ac:dyDescent="0.25">
      <c r="A243" s="1"/>
      <c r="D243" s="5"/>
    </row>
    <row r="244" spans="1:4" x14ac:dyDescent="0.25">
      <c r="A244" s="1"/>
      <c r="D244" s="5"/>
    </row>
    <row r="245" spans="1:4" x14ac:dyDescent="0.25">
      <c r="A245" s="1"/>
      <c r="D245" s="5"/>
    </row>
    <row r="246" spans="1:4" x14ac:dyDescent="0.25">
      <c r="A246" s="1"/>
      <c r="D246" s="5"/>
    </row>
    <row r="247" spans="1:4" x14ac:dyDescent="0.25">
      <c r="A247" s="1"/>
      <c r="D247" s="5"/>
    </row>
    <row r="248" spans="1:4" x14ac:dyDescent="0.25">
      <c r="A248" s="1"/>
      <c r="D248" s="5"/>
    </row>
    <row r="249" spans="1:4" x14ac:dyDescent="0.25">
      <c r="A249" s="1"/>
      <c r="D249" s="5"/>
    </row>
    <row r="250" spans="1:4" x14ac:dyDescent="0.25">
      <c r="A250" s="1"/>
      <c r="D250" s="5"/>
    </row>
    <row r="251" spans="1:4" x14ac:dyDescent="0.25">
      <c r="A251" s="1"/>
      <c r="D251" s="5"/>
    </row>
    <row r="252" spans="1:4" x14ac:dyDescent="0.25">
      <c r="A252" s="1"/>
      <c r="D252" s="5"/>
    </row>
    <row r="253" spans="1:4" x14ac:dyDescent="0.25">
      <c r="A253" s="1"/>
      <c r="D253" s="5"/>
    </row>
    <row r="254" spans="1:4" x14ac:dyDescent="0.25">
      <c r="A254" s="1"/>
      <c r="D254" s="5"/>
    </row>
    <row r="255" spans="1:4" x14ac:dyDescent="0.25">
      <c r="A255" s="1"/>
      <c r="D255" s="5"/>
    </row>
    <row r="256" spans="1:4" x14ac:dyDescent="0.25">
      <c r="A256" s="1"/>
      <c r="D256" s="5"/>
    </row>
    <row r="257" spans="1:4" x14ac:dyDescent="0.25">
      <c r="A257" s="1"/>
      <c r="D257" s="5"/>
    </row>
    <row r="258" spans="1:4" x14ac:dyDescent="0.25">
      <c r="A258" s="1"/>
      <c r="D258" s="5"/>
    </row>
    <row r="259" spans="1:4" x14ac:dyDescent="0.25">
      <c r="A259" s="1"/>
      <c r="D259" s="5"/>
    </row>
    <row r="260" spans="1:4" x14ac:dyDescent="0.25">
      <c r="A260" s="1"/>
      <c r="D260" s="5"/>
    </row>
    <row r="261" spans="1:4" x14ac:dyDescent="0.25">
      <c r="A261" s="1"/>
      <c r="D261" s="5"/>
    </row>
    <row r="262" spans="1:4" x14ac:dyDescent="0.25">
      <c r="A262" s="1"/>
      <c r="D262" s="5"/>
    </row>
    <row r="263" spans="1:4" x14ac:dyDescent="0.25">
      <c r="A263" s="1"/>
      <c r="D263" s="5"/>
    </row>
    <row r="264" spans="1:4" x14ac:dyDescent="0.25">
      <c r="A264" s="1"/>
      <c r="D264" s="5"/>
    </row>
    <row r="265" spans="1:4" x14ac:dyDescent="0.25">
      <c r="A265" s="1"/>
      <c r="D265" s="5"/>
    </row>
    <row r="266" spans="1:4" x14ac:dyDescent="0.25">
      <c r="A266" s="1"/>
      <c r="D266" s="5"/>
    </row>
    <row r="267" spans="1:4" x14ac:dyDescent="0.25">
      <c r="A267" s="1"/>
      <c r="D267" s="5"/>
    </row>
    <row r="268" spans="1:4" x14ac:dyDescent="0.25">
      <c r="A268" s="1"/>
      <c r="D268" s="5"/>
    </row>
    <row r="269" spans="1:4" x14ac:dyDescent="0.25">
      <c r="A269" s="1"/>
      <c r="D269" s="5"/>
    </row>
    <row r="270" spans="1:4" x14ac:dyDescent="0.25">
      <c r="A270" s="1"/>
      <c r="D270" s="5"/>
    </row>
    <row r="271" spans="1:4" x14ac:dyDescent="0.25">
      <c r="A271" s="1"/>
      <c r="D271" s="5"/>
    </row>
    <row r="272" spans="1:4" x14ac:dyDescent="0.25">
      <c r="A272" s="1"/>
      <c r="D272" s="5"/>
    </row>
    <row r="273" spans="1:4" x14ac:dyDescent="0.25">
      <c r="A273" s="1"/>
      <c r="D273" s="5"/>
    </row>
    <row r="274" spans="1:4" x14ac:dyDescent="0.25">
      <c r="A274" s="1"/>
      <c r="D274" s="5"/>
    </row>
    <row r="275" spans="1:4" x14ac:dyDescent="0.25">
      <c r="A275" s="1"/>
      <c r="D275" s="5"/>
    </row>
    <row r="276" spans="1:4" x14ac:dyDescent="0.25">
      <c r="A276" s="1"/>
      <c r="D276" s="5"/>
    </row>
    <row r="277" spans="1:4" x14ac:dyDescent="0.25">
      <c r="A277" s="1"/>
      <c r="D277" s="5"/>
    </row>
    <row r="278" spans="1:4" x14ac:dyDescent="0.25">
      <c r="A278" s="1"/>
      <c r="D278" s="5"/>
    </row>
    <row r="279" spans="1:4" x14ac:dyDescent="0.25">
      <c r="A279" s="1"/>
      <c r="D279" s="5"/>
    </row>
    <row r="280" spans="1:4" x14ac:dyDescent="0.25">
      <c r="A280" s="1"/>
      <c r="D280" s="5"/>
    </row>
    <row r="281" spans="1:4" x14ac:dyDescent="0.25">
      <c r="A281" s="1"/>
      <c r="D281" s="5"/>
    </row>
    <row r="282" spans="1:4" x14ac:dyDescent="0.25">
      <c r="A282" s="1"/>
      <c r="D282" s="5"/>
    </row>
    <row r="283" spans="1:4" x14ac:dyDescent="0.25">
      <c r="A283" s="1"/>
      <c r="D283" s="5"/>
    </row>
    <row r="284" spans="1:4" x14ac:dyDescent="0.25">
      <c r="A284" s="1"/>
      <c r="D284" s="5"/>
    </row>
    <row r="285" spans="1:4" x14ac:dyDescent="0.25">
      <c r="A285" s="1"/>
      <c r="D285" s="5"/>
    </row>
    <row r="286" spans="1:4" x14ac:dyDescent="0.25">
      <c r="A286" s="1"/>
      <c r="D286" s="5"/>
    </row>
    <row r="287" spans="1:4" x14ac:dyDescent="0.25">
      <c r="A287" s="1"/>
      <c r="D287" s="5"/>
    </row>
    <row r="288" spans="1:4" x14ac:dyDescent="0.25">
      <c r="A288" s="1"/>
      <c r="D288" s="5"/>
    </row>
    <row r="289" spans="1:4" x14ac:dyDescent="0.25">
      <c r="A289" s="1"/>
      <c r="D289" s="5"/>
    </row>
    <row r="290" spans="1:4" x14ac:dyDescent="0.25">
      <c r="A290" s="1"/>
      <c r="D290" s="5"/>
    </row>
    <row r="291" spans="1:4" x14ac:dyDescent="0.25">
      <c r="A291" s="1"/>
      <c r="D291" s="5"/>
    </row>
    <row r="292" spans="1:4" x14ac:dyDescent="0.25">
      <c r="A292" s="1"/>
      <c r="D292" s="5"/>
    </row>
    <row r="293" spans="1:4" x14ac:dyDescent="0.25">
      <c r="A293" s="1"/>
      <c r="D293" s="5"/>
    </row>
    <row r="294" spans="1:4" x14ac:dyDescent="0.25">
      <c r="A294" s="1"/>
      <c r="D294" s="5"/>
    </row>
    <row r="295" spans="1:4" x14ac:dyDescent="0.25">
      <c r="A295" s="1"/>
      <c r="D295" s="5"/>
    </row>
    <row r="296" spans="1:4" x14ac:dyDescent="0.25">
      <c r="A296" s="1"/>
      <c r="D296" s="5"/>
    </row>
    <row r="297" spans="1:4" x14ac:dyDescent="0.25">
      <c r="A297" s="1"/>
      <c r="D297" s="5"/>
    </row>
    <row r="298" spans="1:4" x14ac:dyDescent="0.25">
      <c r="A298" s="1"/>
      <c r="D298" s="5"/>
    </row>
    <row r="299" spans="1:4" x14ac:dyDescent="0.25">
      <c r="A299" s="1"/>
      <c r="D299" s="5"/>
    </row>
    <row r="300" spans="1:4" x14ac:dyDescent="0.25">
      <c r="A300" s="1"/>
      <c r="D300" s="5"/>
    </row>
    <row r="301" spans="1:4" x14ac:dyDescent="0.25">
      <c r="A301" s="1"/>
      <c r="D301" s="5"/>
    </row>
    <row r="302" spans="1:4" x14ac:dyDescent="0.25">
      <c r="A302" s="1"/>
      <c r="D302" s="5"/>
    </row>
    <row r="303" spans="1:4" x14ac:dyDescent="0.25">
      <c r="A303" s="1"/>
      <c r="D303" s="5"/>
    </row>
    <row r="304" spans="1:4" x14ac:dyDescent="0.25">
      <c r="A304" s="1"/>
      <c r="D304" s="5"/>
    </row>
    <row r="305" spans="1:4" x14ac:dyDescent="0.25">
      <c r="A305" s="1"/>
      <c r="D305" s="5"/>
    </row>
    <row r="306" spans="1:4" x14ac:dyDescent="0.25">
      <c r="A306" s="1"/>
      <c r="D306" s="5"/>
    </row>
    <row r="307" spans="1:4" x14ac:dyDescent="0.25">
      <c r="A307" s="1"/>
      <c r="D307" s="5"/>
    </row>
    <row r="308" spans="1:4" x14ac:dyDescent="0.25">
      <c r="A308" s="1"/>
      <c r="D308" s="5"/>
    </row>
    <row r="309" spans="1:4" x14ac:dyDescent="0.25">
      <c r="A309" s="1"/>
      <c r="D309" s="5"/>
    </row>
    <row r="310" spans="1:4" x14ac:dyDescent="0.25">
      <c r="A310" s="1"/>
      <c r="D310" s="5"/>
    </row>
    <row r="311" spans="1:4" x14ac:dyDescent="0.25">
      <c r="A311" s="1"/>
      <c r="D311" s="5"/>
    </row>
    <row r="312" spans="1:4" x14ac:dyDescent="0.25">
      <c r="A312" s="1"/>
      <c r="D312" s="5"/>
    </row>
    <row r="313" spans="1:4" x14ac:dyDescent="0.25">
      <c r="A313" s="1"/>
      <c r="D313" s="5"/>
    </row>
    <row r="314" spans="1:4" x14ac:dyDescent="0.25">
      <c r="A314" s="1"/>
      <c r="D314" s="5"/>
    </row>
    <row r="315" spans="1:4" x14ac:dyDescent="0.25">
      <c r="A315" s="1"/>
      <c r="D315" s="5"/>
    </row>
    <row r="316" spans="1:4" x14ac:dyDescent="0.25">
      <c r="A316" s="1"/>
      <c r="D316" s="5"/>
    </row>
    <row r="317" spans="1:4" x14ac:dyDescent="0.25">
      <c r="A317" s="1"/>
      <c r="D317" s="5"/>
    </row>
    <row r="318" spans="1:4" x14ac:dyDescent="0.25">
      <c r="A318" s="1"/>
      <c r="D318" s="5"/>
    </row>
    <row r="319" spans="1:4" x14ac:dyDescent="0.25">
      <c r="A319" s="1"/>
      <c r="D319" s="5"/>
    </row>
    <row r="320" spans="1:4" x14ac:dyDescent="0.25">
      <c r="A320" s="1"/>
      <c r="D320" s="5"/>
    </row>
    <row r="321" spans="1:4" x14ac:dyDescent="0.25">
      <c r="A321" s="1"/>
      <c r="D321" s="5"/>
    </row>
    <row r="322" spans="1:4" x14ac:dyDescent="0.25">
      <c r="A322" s="1"/>
      <c r="D322" s="5"/>
    </row>
    <row r="323" spans="1:4" x14ac:dyDescent="0.25">
      <c r="A323" s="1"/>
      <c r="D323" s="5"/>
    </row>
    <row r="324" spans="1:4" x14ac:dyDescent="0.25">
      <c r="A324" s="1"/>
      <c r="D324" s="5"/>
    </row>
    <row r="325" spans="1:4" x14ac:dyDescent="0.25">
      <c r="A325" s="1"/>
      <c r="D325" s="5"/>
    </row>
    <row r="326" spans="1:4" x14ac:dyDescent="0.25">
      <c r="A326" s="1"/>
      <c r="D326" s="5"/>
    </row>
    <row r="327" spans="1:4" x14ac:dyDescent="0.25">
      <c r="A327" s="1"/>
      <c r="D327" s="5"/>
    </row>
    <row r="328" spans="1:4" x14ac:dyDescent="0.25">
      <c r="A328" s="1"/>
      <c r="D328" s="5"/>
    </row>
    <row r="329" spans="1:4" x14ac:dyDescent="0.25">
      <c r="A329" s="1"/>
      <c r="D329" s="5"/>
    </row>
    <row r="330" spans="1:4" x14ac:dyDescent="0.25">
      <c r="A330" s="1"/>
      <c r="D330" s="5"/>
    </row>
    <row r="331" spans="1:4" x14ac:dyDescent="0.25">
      <c r="A331" s="1"/>
      <c r="D331" s="5"/>
    </row>
    <row r="332" spans="1:4" x14ac:dyDescent="0.25">
      <c r="A332" s="1"/>
      <c r="D332" s="5"/>
    </row>
    <row r="333" spans="1:4" x14ac:dyDescent="0.25">
      <c r="A333" s="1"/>
      <c r="D333" s="5"/>
    </row>
    <row r="334" spans="1:4" x14ac:dyDescent="0.25">
      <c r="A334" s="1"/>
      <c r="D334" s="5"/>
    </row>
    <row r="335" spans="1:4" x14ac:dyDescent="0.25">
      <c r="A335" s="1"/>
      <c r="D335" s="5"/>
    </row>
    <row r="336" spans="1:4" x14ac:dyDescent="0.25">
      <c r="A336" s="1"/>
      <c r="D336" s="5"/>
    </row>
    <row r="337" spans="1:4" x14ac:dyDescent="0.25">
      <c r="A337" s="1"/>
      <c r="D337" s="5"/>
    </row>
    <row r="338" spans="1:4" x14ac:dyDescent="0.25">
      <c r="A338" s="1"/>
      <c r="D338" s="5"/>
    </row>
    <row r="339" spans="1:4" x14ac:dyDescent="0.25">
      <c r="A339" s="1"/>
      <c r="D339" s="5"/>
    </row>
    <row r="340" spans="1:4" x14ac:dyDescent="0.25">
      <c r="A340" s="1"/>
      <c r="D340" s="5"/>
    </row>
    <row r="341" spans="1:4" x14ac:dyDescent="0.25">
      <c r="A341" s="1"/>
      <c r="D341" s="5"/>
    </row>
    <row r="342" spans="1:4" x14ac:dyDescent="0.25">
      <c r="A342" s="1"/>
      <c r="D342" s="5"/>
    </row>
    <row r="343" spans="1:4" x14ac:dyDescent="0.25">
      <c r="A343" s="1"/>
      <c r="D343" s="5"/>
    </row>
    <row r="344" spans="1:4" x14ac:dyDescent="0.25">
      <c r="A344" s="1"/>
      <c r="D344" s="5"/>
    </row>
    <row r="345" spans="1:4" x14ac:dyDescent="0.25">
      <c r="A345" s="1"/>
      <c r="D345" s="5"/>
    </row>
    <row r="346" spans="1:4" x14ac:dyDescent="0.25">
      <c r="A346" s="1"/>
      <c r="D346" s="5"/>
    </row>
    <row r="347" spans="1:4" x14ac:dyDescent="0.25">
      <c r="A347" s="1"/>
      <c r="D347" s="5"/>
    </row>
    <row r="348" spans="1:4" x14ac:dyDescent="0.25">
      <c r="A348" s="1"/>
      <c r="D348" s="5"/>
    </row>
    <row r="349" spans="1:4" x14ac:dyDescent="0.25">
      <c r="A349" s="1"/>
      <c r="D349" s="5"/>
    </row>
    <row r="350" spans="1:4" x14ac:dyDescent="0.25">
      <c r="A350" s="1"/>
      <c r="D350" s="5"/>
    </row>
    <row r="351" spans="1:4" x14ac:dyDescent="0.25">
      <c r="A351" s="1"/>
      <c r="D351" s="5"/>
    </row>
    <row r="352" spans="1:4" x14ac:dyDescent="0.25">
      <c r="A352" s="1"/>
      <c r="D352" s="5"/>
    </row>
    <row r="353" spans="1:4" x14ac:dyDescent="0.25">
      <c r="A353" s="1"/>
      <c r="D353" s="5"/>
    </row>
    <row r="354" spans="1:4" x14ac:dyDescent="0.25">
      <c r="A354" s="1"/>
      <c r="D354" s="5"/>
    </row>
    <row r="355" spans="1:4" x14ac:dyDescent="0.25">
      <c r="A355" s="1"/>
      <c r="D355" s="5"/>
    </row>
    <row r="356" spans="1:4" x14ac:dyDescent="0.25">
      <c r="A356" s="1"/>
      <c r="D356" s="5"/>
    </row>
    <row r="357" spans="1:4" x14ac:dyDescent="0.25">
      <c r="A357" s="1"/>
      <c r="D357" s="5"/>
    </row>
    <row r="358" spans="1:4" x14ac:dyDescent="0.25">
      <c r="A358" s="1"/>
      <c r="D358" s="5"/>
    </row>
    <row r="359" spans="1:4" x14ac:dyDescent="0.25">
      <c r="A359" s="1"/>
      <c r="D359" s="5"/>
    </row>
    <row r="360" spans="1:4" x14ac:dyDescent="0.25">
      <c r="A360" s="1"/>
      <c r="D360" s="5"/>
    </row>
    <row r="361" spans="1:4" x14ac:dyDescent="0.25">
      <c r="A361" s="1"/>
      <c r="D361" s="5"/>
    </row>
    <row r="362" spans="1:4" x14ac:dyDescent="0.25">
      <c r="A362" s="1"/>
      <c r="D362" s="5"/>
    </row>
    <row r="363" spans="1:4" x14ac:dyDescent="0.25">
      <c r="A363" s="1"/>
      <c r="D363" s="5"/>
    </row>
    <row r="364" spans="1:4" x14ac:dyDescent="0.25">
      <c r="A364" s="1"/>
      <c r="D364" s="5"/>
    </row>
    <row r="365" spans="1:4" x14ac:dyDescent="0.25">
      <c r="A365" s="1"/>
      <c r="D365" s="5"/>
    </row>
    <row r="366" spans="1:4" x14ac:dyDescent="0.25">
      <c r="A366" s="1"/>
      <c r="D366" s="5"/>
    </row>
    <row r="367" spans="1:4" x14ac:dyDescent="0.25">
      <c r="A367" s="1"/>
      <c r="D367" s="5"/>
    </row>
    <row r="368" spans="1:4" x14ac:dyDescent="0.25">
      <c r="A368" s="1"/>
      <c r="D368" s="5"/>
    </row>
    <row r="369" spans="1:4" x14ac:dyDescent="0.25">
      <c r="A369" s="1"/>
      <c r="D369" s="5"/>
    </row>
    <row r="370" spans="1:4" x14ac:dyDescent="0.25">
      <c r="A370" s="1"/>
      <c r="D370" s="5"/>
    </row>
    <row r="371" spans="1:4" x14ac:dyDescent="0.25">
      <c r="A371" s="1"/>
      <c r="D371" s="5"/>
    </row>
    <row r="372" spans="1:4" x14ac:dyDescent="0.25">
      <c r="A372" s="1"/>
      <c r="D372" s="5"/>
    </row>
    <row r="373" spans="1:4" x14ac:dyDescent="0.25">
      <c r="A373" s="1"/>
      <c r="D373" s="5"/>
    </row>
    <row r="374" spans="1:4" x14ac:dyDescent="0.25">
      <c r="A374" s="1"/>
      <c r="D374" s="5"/>
    </row>
    <row r="375" spans="1:4" x14ac:dyDescent="0.25">
      <c r="A375" s="1"/>
      <c r="D375" s="5"/>
    </row>
    <row r="376" spans="1:4" x14ac:dyDescent="0.25">
      <c r="A376" s="1"/>
      <c r="D376" s="5"/>
    </row>
    <row r="377" spans="1:4" x14ac:dyDescent="0.25">
      <c r="A377" s="1"/>
      <c r="D377" s="5"/>
    </row>
    <row r="378" spans="1:4" x14ac:dyDescent="0.25">
      <c r="A378" s="1"/>
      <c r="D378" s="5"/>
    </row>
    <row r="379" spans="1:4" x14ac:dyDescent="0.25">
      <c r="A379" s="1"/>
      <c r="D379" s="5"/>
    </row>
    <row r="380" spans="1:4" x14ac:dyDescent="0.25">
      <c r="A380" s="1"/>
      <c r="D380" s="5"/>
    </row>
    <row r="381" spans="1:4" x14ac:dyDescent="0.25">
      <c r="A381" s="1"/>
      <c r="D381" s="5"/>
    </row>
    <row r="382" spans="1:4" x14ac:dyDescent="0.25">
      <c r="A382" s="1"/>
      <c r="D382" s="5"/>
    </row>
    <row r="383" spans="1:4" x14ac:dyDescent="0.25">
      <c r="A383" s="1"/>
      <c r="D383" s="5"/>
    </row>
    <row r="384" spans="1:4" x14ac:dyDescent="0.25">
      <c r="A384" s="1"/>
      <c r="D384" s="5"/>
    </row>
    <row r="385" spans="1:4" x14ac:dyDescent="0.25">
      <c r="A385" s="1"/>
      <c r="D385" s="5"/>
    </row>
    <row r="386" spans="1:4" x14ac:dyDescent="0.25">
      <c r="A386" s="1"/>
      <c r="D386" s="5"/>
    </row>
    <row r="387" spans="1:4" x14ac:dyDescent="0.25">
      <c r="A387" s="1"/>
      <c r="D387" s="5"/>
    </row>
    <row r="388" spans="1:4" x14ac:dyDescent="0.25">
      <c r="A388" s="1"/>
      <c r="D388" s="5"/>
    </row>
    <row r="389" spans="1:4" x14ac:dyDescent="0.25">
      <c r="A389" s="1"/>
      <c r="D389" s="5"/>
    </row>
    <row r="390" spans="1:4" x14ac:dyDescent="0.25">
      <c r="A390" s="1"/>
      <c r="D390" s="5"/>
    </row>
    <row r="391" spans="1:4" x14ac:dyDescent="0.25">
      <c r="A391" s="1"/>
      <c r="D391" s="5"/>
    </row>
    <row r="392" spans="1:4" x14ac:dyDescent="0.25">
      <c r="A392" s="1"/>
      <c r="D392" s="5"/>
    </row>
    <row r="393" spans="1:4" x14ac:dyDescent="0.25">
      <c r="A393" s="1"/>
      <c r="D393" s="5"/>
    </row>
    <row r="394" spans="1:4" x14ac:dyDescent="0.25">
      <c r="A394" s="1"/>
      <c r="D394" s="5"/>
    </row>
    <row r="395" spans="1:4" x14ac:dyDescent="0.25">
      <c r="A395" s="1"/>
      <c r="D395" s="5"/>
    </row>
    <row r="396" spans="1:4" x14ac:dyDescent="0.25">
      <c r="A396" s="1"/>
      <c r="D396" s="5"/>
    </row>
    <row r="397" spans="1:4" x14ac:dyDescent="0.25">
      <c r="A397" s="1"/>
      <c r="D397" s="5"/>
    </row>
    <row r="398" spans="1:4" x14ac:dyDescent="0.25">
      <c r="A398" s="1"/>
      <c r="D398" s="5"/>
    </row>
    <row r="399" spans="1:4" x14ac:dyDescent="0.25">
      <c r="A399" s="1"/>
      <c r="D399" s="5"/>
    </row>
    <row r="400" spans="1:4" x14ac:dyDescent="0.25">
      <c r="A400" s="1"/>
      <c r="D400" s="5"/>
    </row>
    <row r="401" spans="1:4" x14ac:dyDescent="0.25">
      <c r="A401" s="1"/>
      <c r="D401" s="5"/>
    </row>
    <row r="402" spans="1:4" x14ac:dyDescent="0.25">
      <c r="A402" s="1"/>
      <c r="D402" s="5"/>
    </row>
    <row r="403" spans="1:4" x14ac:dyDescent="0.25">
      <c r="A403" s="1"/>
      <c r="D403" s="5"/>
    </row>
    <row r="404" spans="1:4" x14ac:dyDescent="0.25">
      <c r="A404" s="1"/>
      <c r="D404" s="5"/>
    </row>
    <row r="405" spans="1:4" x14ac:dyDescent="0.25">
      <c r="A405" s="1"/>
      <c r="D405" s="5"/>
    </row>
    <row r="406" spans="1:4" x14ac:dyDescent="0.25">
      <c r="A406" s="1"/>
      <c r="D406" s="5"/>
    </row>
    <row r="407" spans="1:4" x14ac:dyDescent="0.25">
      <c r="A407" s="1"/>
      <c r="D407" s="5"/>
    </row>
    <row r="408" spans="1:4" x14ac:dyDescent="0.25">
      <c r="A408" s="1"/>
      <c r="D408" s="5"/>
    </row>
    <row r="409" spans="1:4" x14ac:dyDescent="0.25">
      <c r="A409" s="1"/>
      <c r="D409" s="5"/>
    </row>
    <row r="410" spans="1:4" x14ac:dyDescent="0.25">
      <c r="A410" s="1"/>
      <c r="D410" s="5"/>
    </row>
    <row r="411" spans="1:4" x14ac:dyDescent="0.25">
      <c r="A411" s="1"/>
      <c r="D411" s="5"/>
    </row>
    <row r="412" spans="1:4" x14ac:dyDescent="0.25">
      <c r="A412" s="1"/>
      <c r="D412" s="5"/>
    </row>
    <row r="413" spans="1:4" x14ac:dyDescent="0.25">
      <c r="A413" s="1"/>
      <c r="D413" s="5"/>
    </row>
    <row r="414" spans="1:4" x14ac:dyDescent="0.25">
      <c r="A414" s="1"/>
      <c r="D414" s="5"/>
    </row>
    <row r="415" spans="1:4" x14ac:dyDescent="0.25">
      <c r="A415" s="1"/>
      <c r="D415" s="5"/>
    </row>
    <row r="416" spans="1:4" x14ac:dyDescent="0.25">
      <c r="A416" s="1"/>
      <c r="D416" s="5"/>
    </row>
    <row r="417" spans="1:4" x14ac:dyDescent="0.25">
      <c r="A417" s="1"/>
      <c r="D417" s="5"/>
    </row>
    <row r="418" spans="1:4" x14ac:dyDescent="0.25">
      <c r="A418" s="1"/>
      <c r="D418" s="5"/>
    </row>
    <row r="419" spans="1:4" x14ac:dyDescent="0.25">
      <c r="A419" s="1"/>
      <c r="D419" s="5"/>
    </row>
    <row r="420" spans="1:4" x14ac:dyDescent="0.25">
      <c r="A420" s="1"/>
      <c r="D420" s="5"/>
    </row>
    <row r="421" spans="1:4" x14ac:dyDescent="0.25">
      <c r="A421" s="1"/>
      <c r="D421" s="5"/>
    </row>
    <row r="422" spans="1:4" x14ac:dyDescent="0.25">
      <c r="A422" s="1"/>
      <c r="D422" s="5"/>
    </row>
    <row r="423" spans="1:4" x14ac:dyDescent="0.25">
      <c r="A423" s="1"/>
      <c r="D423" s="5"/>
    </row>
    <row r="424" spans="1:4" x14ac:dyDescent="0.25">
      <c r="A424" s="1"/>
      <c r="D424" s="5"/>
    </row>
    <row r="425" spans="1:4" x14ac:dyDescent="0.25">
      <c r="A425" s="1"/>
      <c r="D425" s="5"/>
    </row>
    <row r="426" spans="1:4" x14ac:dyDescent="0.25">
      <c r="A426" s="1"/>
      <c r="D426" s="5"/>
    </row>
    <row r="427" spans="1:4" x14ac:dyDescent="0.25">
      <c r="A427" s="1"/>
      <c r="D427" s="5"/>
    </row>
    <row r="428" spans="1:4" x14ac:dyDescent="0.25">
      <c r="A428" s="1"/>
      <c r="D428" s="5"/>
    </row>
    <row r="429" spans="1:4" x14ac:dyDescent="0.25">
      <c r="A429" s="1"/>
      <c r="D429" s="5"/>
    </row>
    <row r="430" spans="1:4" x14ac:dyDescent="0.25">
      <c r="A430" s="1"/>
      <c r="D430" s="5"/>
    </row>
    <row r="431" spans="1:4" x14ac:dyDescent="0.25">
      <c r="A431" s="1"/>
      <c r="D431" s="5"/>
    </row>
    <row r="432" spans="1:4" x14ac:dyDescent="0.25">
      <c r="A432" s="1"/>
      <c r="D432" s="5"/>
    </row>
    <row r="433" spans="1:4" x14ac:dyDescent="0.25">
      <c r="A433" s="1"/>
      <c r="D433" s="5"/>
    </row>
    <row r="434" spans="1:4" x14ac:dyDescent="0.25">
      <c r="A434" s="1"/>
      <c r="D434" s="5"/>
    </row>
    <row r="435" spans="1:4" x14ac:dyDescent="0.25">
      <c r="A435" s="1"/>
      <c r="D435" s="5"/>
    </row>
    <row r="436" spans="1:4" x14ac:dyDescent="0.25">
      <c r="A436" s="1"/>
      <c r="D436" s="5"/>
    </row>
    <row r="437" spans="1:4" x14ac:dyDescent="0.25">
      <c r="A437" s="1"/>
      <c r="D437" s="5"/>
    </row>
    <row r="438" spans="1:4" x14ac:dyDescent="0.25">
      <c r="A438" s="1"/>
      <c r="D438" s="5"/>
    </row>
    <row r="439" spans="1:4" x14ac:dyDescent="0.25">
      <c r="A439" s="1"/>
      <c r="D439" s="5"/>
    </row>
    <row r="440" spans="1:4" x14ac:dyDescent="0.25">
      <c r="A440" s="1"/>
      <c r="D440" s="5"/>
    </row>
    <row r="441" spans="1:4" x14ac:dyDescent="0.25">
      <c r="A441" s="1"/>
      <c r="D441" s="5"/>
    </row>
    <row r="442" spans="1:4" x14ac:dyDescent="0.25">
      <c r="A442" s="1"/>
      <c r="D442" s="5"/>
    </row>
    <row r="443" spans="1:4" x14ac:dyDescent="0.25">
      <c r="A443" s="1"/>
      <c r="D443" s="5"/>
    </row>
    <row r="444" spans="1:4" x14ac:dyDescent="0.25">
      <c r="A444" s="1"/>
      <c r="D444" s="5"/>
    </row>
    <row r="445" spans="1:4" x14ac:dyDescent="0.25">
      <c r="A445" s="1"/>
      <c r="D445" s="5"/>
    </row>
    <row r="446" spans="1:4" x14ac:dyDescent="0.25">
      <c r="A446" s="1"/>
      <c r="D446" s="5"/>
    </row>
    <row r="447" spans="1:4" x14ac:dyDescent="0.25">
      <c r="A447" s="1"/>
      <c r="D447" s="5"/>
    </row>
    <row r="448" spans="1:4" x14ac:dyDescent="0.25">
      <c r="A448" s="1"/>
      <c r="D448" s="5"/>
    </row>
    <row r="449" spans="1:4" x14ac:dyDescent="0.25">
      <c r="A449" s="1"/>
      <c r="D449" s="5"/>
    </row>
    <row r="450" spans="1:4" x14ac:dyDescent="0.25">
      <c r="A450" s="1"/>
      <c r="D450" s="5"/>
    </row>
    <row r="451" spans="1:4" x14ac:dyDescent="0.25">
      <c r="A451" s="1"/>
      <c r="D451" s="5"/>
    </row>
    <row r="452" spans="1:4" x14ac:dyDescent="0.25">
      <c r="A452" s="1"/>
      <c r="D452" s="5"/>
    </row>
    <row r="453" spans="1:4" x14ac:dyDescent="0.25">
      <c r="A453" s="1"/>
      <c r="D453" s="5"/>
    </row>
    <row r="454" spans="1:4" x14ac:dyDescent="0.25">
      <c r="A454" s="1"/>
      <c r="D454" s="5"/>
    </row>
    <row r="455" spans="1:4" x14ac:dyDescent="0.25">
      <c r="A455" s="1"/>
      <c r="D455" s="5"/>
    </row>
    <row r="456" spans="1:4" x14ac:dyDescent="0.25">
      <c r="A456" s="1"/>
      <c r="D456" s="5"/>
    </row>
    <row r="457" spans="1:4" x14ac:dyDescent="0.25">
      <c r="A457" s="1"/>
      <c r="D457" s="5"/>
    </row>
    <row r="458" spans="1:4" x14ac:dyDescent="0.25">
      <c r="A458" s="1"/>
      <c r="D458" s="5"/>
    </row>
    <row r="459" spans="1:4" x14ac:dyDescent="0.25">
      <c r="A459" s="1"/>
      <c r="D459" s="5"/>
    </row>
    <row r="460" spans="1:4" x14ac:dyDescent="0.25">
      <c r="A460" s="1"/>
      <c r="D460" s="5"/>
    </row>
    <row r="461" spans="1:4" x14ac:dyDescent="0.25">
      <c r="A461" s="1"/>
      <c r="D461" s="5"/>
    </row>
    <row r="462" spans="1:4" x14ac:dyDescent="0.25">
      <c r="A462" s="1"/>
      <c r="D462" s="5"/>
    </row>
    <row r="463" spans="1:4" x14ac:dyDescent="0.25">
      <c r="A463" s="1"/>
      <c r="D463" s="5"/>
    </row>
    <row r="464" spans="1:4" x14ac:dyDescent="0.25">
      <c r="A464" s="1"/>
      <c r="D464" s="5"/>
    </row>
    <row r="465" spans="1:4" x14ac:dyDescent="0.25">
      <c r="A465" s="1"/>
      <c r="D465" s="5"/>
    </row>
    <row r="466" spans="1:4" x14ac:dyDescent="0.25">
      <c r="A466" s="1"/>
      <c r="D466" s="5"/>
    </row>
    <row r="467" spans="1:4" x14ac:dyDescent="0.25">
      <c r="A467" s="1"/>
      <c r="D467" s="5"/>
    </row>
    <row r="468" spans="1:4" x14ac:dyDescent="0.25">
      <c r="A468" s="1"/>
      <c r="D468" s="5"/>
    </row>
    <row r="469" spans="1:4" x14ac:dyDescent="0.25">
      <c r="A469" s="1"/>
      <c r="D469" s="5"/>
    </row>
    <row r="470" spans="1:4" x14ac:dyDescent="0.25">
      <c r="A470" s="1"/>
      <c r="D470" s="5"/>
    </row>
    <row r="471" spans="1:4" x14ac:dyDescent="0.25">
      <c r="A471" s="1"/>
      <c r="D471" s="5"/>
    </row>
    <row r="472" spans="1:4" x14ac:dyDescent="0.25">
      <c r="A472" s="1"/>
      <c r="D472" s="5"/>
    </row>
    <row r="473" spans="1:4" x14ac:dyDescent="0.25">
      <c r="A473" s="1"/>
      <c r="D473" s="5"/>
    </row>
    <row r="474" spans="1:4" x14ac:dyDescent="0.25">
      <c r="A474" s="1"/>
      <c r="D474" s="5"/>
    </row>
    <row r="475" spans="1:4" x14ac:dyDescent="0.25">
      <c r="A475" s="1"/>
      <c r="D475" s="5"/>
    </row>
    <row r="476" spans="1:4" x14ac:dyDescent="0.25">
      <c r="A476" s="1"/>
      <c r="D476" s="5"/>
    </row>
    <row r="477" spans="1:4" x14ac:dyDescent="0.25">
      <c r="A477" s="1"/>
      <c r="D477" s="5"/>
    </row>
    <row r="478" spans="1:4" x14ac:dyDescent="0.25">
      <c r="A478" s="1"/>
      <c r="D478" s="5"/>
    </row>
    <row r="479" spans="1:4" x14ac:dyDescent="0.25">
      <c r="A479" s="1"/>
      <c r="D479" s="5"/>
    </row>
    <row r="480" spans="1:4" x14ac:dyDescent="0.25">
      <c r="A480" s="1"/>
      <c r="D480" s="5"/>
    </row>
    <row r="481" spans="1:4" x14ac:dyDescent="0.25">
      <c r="A481" s="1"/>
      <c r="D481" s="5"/>
    </row>
    <row r="482" spans="1:4" x14ac:dyDescent="0.25">
      <c r="A482" s="1"/>
      <c r="D482" s="5"/>
    </row>
    <row r="483" spans="1:4" x14ac:dyDescent="0.25">
      <c r="A483" s="1"/>
      <c r="D483" s="5"/>
    </row>
    <row r="484" spans="1:4" x14ac:dyDescent="0.25">
      <c r="A484" s="1"/>
      <c r="D484" s="5"/>
    </row>
    <row r="485" spans="1:4" x14ac:dyDescent="0.25">
      <c r="A485" s="1"/>
      <c r="D485" s="5"/>
    </row>
    <row r="486" spans="1:4" x14ac:dyDescent="0.25">
      <c r="A486" s="1"/>
      <c r="D486" s="5"/>
    </row>
    <row r="487" spans="1:4" x14ac:dyDescent="0.25">
      <c r="A487" s="1"/>
      <c r="D487" s="5"/>
    </row>
    <row r="488" spans="1:4" x14ac:dyDescent="0.25">
      <c r="A488" s="1"/>
      <c r="D488" s="5"/>
    </row>
    <row r="489" spans="1:4" x14ac:dyDescent="0.25">
      <c r="A489" s="1"/>
      <c r="D489" s="5"/>
    </row>
    <row r="490" spans="1:4" x14ac:dyDescent="0.25">
      <c r="A490" s="1"/>
      <c r="D490" s="5"/>
    </row>
    <row r="491" spans="1:4" x14ac:dyDescent="0.25">
      <c r="A491" s="1"/>
      <c r="D491" s="5"/>
    </row>
    <row r="492" spans="1:4" x14ac:dyDescent="0.25">
      <c r="A492" s="1"/>
      <c r="D492" s="5"/>
    </row>
    <row r="493" spans="1:4" x14ac:dyDescent="0.25">
      <c r="A493" s="1"/>
      <c r="D493" s="5"/>
    </row>
    <row r="494" spans="1:4" x14ac:dyDescent="0.25">
      <c r="A494" s="1"/>
      <c r="D494" s="5"/>
    </row>
    <row r="495" spans="1:4" x14ac:dyDescent="0.25">
      <c r="A495" s="1"/>
      <c r="D495" s="5"/>
    </row>
    <row r="496" spans="1:4" x14ac:dyDescent="0.25">
      <c r="A496" s="1"/>
      <c r="D496" s="5"/>
    </row>
    <row r="497" spans="1:4" x14ac:dyDescent="0.25">
      <c r="A497" s="1"/>
      <c r="D497" s="5"/>
    </row>
    <row r="498" spans="1:4" x14ac:dyDescent="0.25">
      <c r="A498" s="1"/>
      <c r="D498" s="5"/>
    </row>
    <row r="499" spans="1:4" x14ac:dyDescent="0.25">
      <c r="A499" s="1"/>
      <c r="D499" s="5"/>
    </row>
    <row r="500" spans="1:4" x14ac:dyDescent="0.25">
      <c r="A500" s="1"/>
      <c r="D500" s="5"/>
    </row>
    <row r="501" spans="1:4" x14ac:dyDescent="0.25">
      <c r="A501" s="1"/>
      <c r="D501" s="5"/>
    </row>
    <row r="502" spans="1:4" x14ac:dyDescent="0.25">
      <c r="A502" s="1"/>
      <c r="D502" s="5"/>
    </row>
    <row r="503" spans="1:4" x14ac:dyDescent="0.25">
      <c r="A503" s="1"/>
      <c r="D503" s="5"/>
    </row>
    <row r="504" spans="1:4" x14ac:dyDescent="0.25">
      <c r="A504" s="1"/>
      <c r="D504" s="5"/>
    </row>
    <row r="505" spans="1:4" x14ac:dyDescent="0.25">
      <c r="A505" s="1"/>
      <c r="D505" s="5"/>
    </row>
    <row r="506" spans="1:4" x14ac:dyDescent="0.25">
      <c r="A506" s="1"/>
      <c r="D506" s="5"/>
    </row>
    <row r="507" spans="1:4" x14ac:dyDescent="0.25">
      <c r="A507" s="1"/>
      <c r="D507" s="5"/>
    </row>
    <row r="508" spans="1:4" x14ac:dyDescent="0.25">
      <c r="A508" s="1"/>
      <c r="D508" s="5"/>
    </row>
    <row r="509" spans="1:4" x14ac:dyDescent="0.25">
      <c r="A509" s="1"/>
      <c r="D509" s="5"/>
    </row>
    <row r="510" spans="1:4" x14ac:dyDescent="0.25">
      <c r="A510" s="1"/>
      <c r="D510" s="5"/>
    </row>
    <row r="511" spans="1:4" x14ac:dyDescent="0.25">
      <c r="A511" s="1"/>
      <c r="D511" s="5"/>
    </row>
    <row r="512" spans="1:4" x14ac:dyDescent="0.25">
      <c r="A512" s="1"/>
      <c r="D512" s="5"/>
    </row>
    <row r="513" spans="1:4" x14ac:dyDescent="0.25">
      <c r="A513" s="1"/>
      <c r="D513" s="5"/>
    </row>
    <row r="514" spans="1:4" x14ac:dyDescent="0.25">
      <c r="A514" s="1"/>
      <c r="D514" s="5"/>
    </row>
    <row r="515" spans="1:4" x14ac:dyDescent="0.25">
      <c r="A515" s="1"/>
      <c r="D515" s="5"/>
    </row>
    <row r="516" spans="1:4" x14ac:dyDescent="0.25">
      <c r="A516" s="1"/>
      <c r="D516" s="5"/>
    </row>
    <row r="517" spans="1:4" x14ac:dyDescent="0.25">
      <c r="A517" s="1"/>
      <c r="D517" s="5"/>
    </row>
    <row r="518" spans="1:4" x14ac:dyDescent="0.25">
      <c r="A518" s="1"/>
      <c r="D518" s="5"/>
    </row>
    <row r="519" spans="1:4" x14ac:dyDescent="0.25">
      <c r="A519" s="1"/>
      <c r="D519" s="5"/>
    </row>
    <row r="520" spans="1:4" x14ac:dyDescent="0.25">
      <c r="A520" s="1"/>
      <c r="D520" s="5"/>
    </row>
    <row r="521" spans="1:4" x14ac:dyDescent="0.25">
      <c r="A521" s="1"/>
      <c r="D521" s="5"/>
    </row>
    <row r="522" spans="1:4" x14ac:dyDescent="0.25">
      <c r="A522" s="1"/>
      <c r="D522" s="5"/>
    </row>
    <row r="523" spans="1:4" x14ac:dyDescent="0.25">
      <c r="A523" s="1"/>
      <c r="D523" s="5"/>
    </row>
    <row r="524" spans="1:4" x14ac:dyDescent="0.25">
      <c r="A524" s="1"/>
      <c r="D524" s="5"/>
    </row>
    <row r="525" spans="1:4" x14ac:dyDescent="0.25">
      <c r="A525" s="1"/>
      <c r="D525" s="5"/>
    </row>
    <row r="526" spans="1:4" x14ac:dyDescent="0.25">
      <c r="A526" s="1"/>
      <c r="D526" s="5"/>
    </row>
    <row r="527" spans="1:4" x14ac:dyDescent="0.25">
      <c r="A527" s="1"/>
      <c r="D527" s="5"/>
    </row>
    <row r="528" spans="1:4" x14ac:dyDescent="0.25">
      <c r="A528" s="1"/>
      <c r="D528" s="5"/>
    </row>
    <row r="529" spans="1:4" x14ac:dyDescent="0.25">
      <c r="A529" s="1"/>
      <c r="D529" s="5"/>
    </row>
    <row r="530" spans="1:4" x14ac:dyDescent="0.25">
      <c r="A530" s="1"/>
      <c r="D530" s="5"/>
    </row>
    <row r="531" spans="1:4" x14ac:dyDescent="0.25">
      <c r="A531" s="1"/>
      <c r="D531" s="5"/>
    </row>
    <row r="532" spans="1:4" x14ac:dyDescent="0.25">
      <c r="A532" s="1"/>
      <c r="D532" s="5"/>
    </row>
    <row r="533" spans="1:4" x14ac:dyDescent="0.25">
      <c r="A533" s="1"/>
      <c r="D533" s="5"/>
    </row>
    <row r="534" spans="1:4" x14ac:dyDescent="0.25">
      <c r="A534" s="1"/>
      <c r="D534" s="5"/>
    </row>
    <row r="535" spans="1:4" x14ac:dyDescent="0.25">
      <c r="A535" s="1"/>
      <c r="D535" s="5"/>
    </row>
    <row r="536" spans="1:4" x14ac:dyDescent="0.25">
      <c r="A536" s="1"/>
      <c r="D536" s="5"/>
    </row>
    <row r="537" spans="1:4" x14ac:dyDescent="0.25">
      <c r="A537" s="1"/>
      <c r="D537" s="5"/>
    </row>
    <row r="538" spans="1:4" x14ac:dyDescent="0.25">
      <c r="A538" s="1"/>
      <c r="D538" s="5"/>
    </row>
    <row r="539" spans="1:4" x14ac:dyDescent="0.25">
      <c r="A539" s="1"/>
      <c r="D539" s="5"/>
    </row>
    <row r="540" spans="1:4" x14ac:dyDescent="0.25">
      <c r="A540" s="1"/>
      <c r="D540" s="5"/>
    </row>
    <row r="541" spans="1:4" x14ac:dyDescent="0.25">
      <c r="A541" s="1"/>
      <c r="D541" s="5"/>
    </row>
    <row r="542" spans="1:4" x14ac:dyDescent="0.25">
      <c r="A542" s="1"/>
      <c r="D542" s="5"/>
    </row>
    <row r="543" spans="1:4" x14ac:dyDescent="0.25">
      <c r="A543" s="1"/>
      <c r="D543" s="5"/>
    </row>
    <row r="544" spans="1:4" x14ac:dyDescent="0.25">
      <c r="A544" s="1"/>
      <c r="D544" s="5"/>
    </row>
    <row r="545" spans="1:4" x14ac:dyDescent="0.25">
      <c r="A545" s="1"/>
      <c r="D545" s="5"/>
    </row>
    <row r="546" spans="1:4" x14ac:dyDescent="0.25">
      <c r="A546" s="1"/>
      <c r="D546" s="5"/>
    </row>
    <row r="547" spans="1:4" x14ac:dyDescent="0.25">
      <c r="A547" s="1"/>
      <c r="D547" s="5"/>
    </row>
    <row r="548" spans="1:4" x14ac:dyDescent="0.25">
      <c r="A548" s="1"/>
      <c r="D548" s="5"/>
    </row>
    <row r="549" spans="1:4" x14ac:dyDescent="0.25">
      <c r="A549" s="1"/>
      <c r="D549" s="5"/>
    </row>
    <row r="550" spans="1:4" x14ac:dyDescent="0.25">
      <c r="A550" s="1"/>
      <c r="D550" s="5"/>
    </row>
    <row r="551" spans="1:4" x14ac:dyDescent="0.25">
      <c r="A551" s="1"/>
      <c r="D551" s="5"/>
    </row>
    <row r="552" spans="1:4" x14ac:dyDescent="0.25">
      <c r="A552" s="1"/>
      <c r="D552" s="5"/>
    </row>
    <row r="553" spans="1:4" x14ac:dyDescent="0.25">
      <c r="A553" s="1"/>
      <c r="D553" s="5"/>
    </row>
    <row r="554" spans="1:4" x14ac:dyDescent="0.25">
      <c r="A554" s="1"/>
      <c r="D554" s="5"/>
    </row>
    <row r="555" spans="1:4" x14ac:dyDescent="0.25">
      <c r="A555" s="1"/>
      <c r="D555" s="5"/>
    </row>
    <row r="556" spans="1:4" x14ac:dyDescent="0.25">
      <c r="A556" s="1"/>
      <c r="D556" s="5"/>
    </row>
    <row r="557" spans="1:4" x14ac:dyDescent="0.25">
      <c r="A557" s="1"/>
      <c r="D557" s="5"/>
    </row>
    <row r="558" spans="1:4" x14ac:dyDescent="0.25">
      <c r="A558" s="1"/>
      <c r="D558" s="5"/>
    </row>
    <row r="559" spans="1:4" x14ac:dyDescent="0.25">
      <c r="A559" s="1"/>
      <c r="D559" s="5"/>
    </row>
    <row r="560" spans="1:4" x14ac:dyDescent="0.25">
      <c r="A560" s="1"/>
      <c r="D560" s="5"/>
    </row>
    <row r="561" spans="1:4" x14ac:dyDescent="0.25">
      <c r="A561" s="1"/>
      <c r="D561" s="5"/>
    </row>
    <row r="562" spans="1:4" x14ac:dyDescent="0.25">
      <c r="A562" s="1"/>
      <c r="D562" s="5"/>
    </row>
    <row r="563" spans="1:4" x14ac:dyDescent="0.25">
      <c r="A563" s="1"/>
      <c r="D563" s="5"/>
    </row>
    <row r="564" spans="1:4" x14ac:dyDescent="0.25">
      <c r="A564" s="1"/>
      <c r="D564" s="5"/>
    </row>
    <row r="565" spans="1:4" x14ac:dyDescent="0.25">
      <c r="A565" s="1"/>
      <c r="D565" s="5"/>
    </row>
    <row r="566" spans="1:4" x14ac:dyDescent="0.25">
      <c r="A566" s="1"/>
      <c r="D566" s="5"/>
    </row>
    <row r="567" spans="1:4" x14ac:dyDescent="0.25">
      <c r="A567" s="1"/>
      <c r="D567" s="5"/>
    </row>
    <row r="568" spans="1:4" x14ac:dyDescent="0.25">
      <c r="A568" s="1"/>
      <c r="D568" s="5"/>
    </row>
    <row r="569" spans="1:4" x14ac:dyDescent="0.25">
      <c r="A569" s="1"/>
      <c r="D569" s="5"/>
    </row>
    <row r="570" spans="1:4" x14ac:dyDescent="0.25">
      <c r="A570" s="1"/>
      <c r="D570" s="5"/>
    </row>
    <row r="571" spans="1:4" x14ac:dyDescent="0.25">
      <c r="A571" s="1"/>
      <c r="D571" s="5"/>
    </row>
    <row r="572" spans="1:4" x14ac:dyDescent="0.25">
      <c r="A572" s="1"/>
      <c r="D572" s="5"/>
    </row>
    <row r="573" spans="1:4" x14ac:dyDescent="0.25">
      <c r="A573" s="1"/>
      <c r="D573" s="5"/>
    </row>
    <row r="574" spans="1:4" x14ac:dyDescent="0.25">
      <c r="A574" s="1"/>
      <c r="D574" s="5"/>
    </row>
    <row r="575" spans="1:4" x14ac:dyDescent="0.25">
      <c r="A575" s="1"/>
      <c r="D575" s="5"/>
    </row>
    <row r="576" spans="1:4" x14ac:dyDescent="0.25">
      <c r="A576" s="1"/>
      <c r="D576" s="5"/>
    </row>
    <row r="577" spans="1:4" x14ac:dyDescent="0.25">
      <c r="A577" s="1"/>
      <c r="D577" s="5"/>
    </row>
    <row r="578" spans="1:4" x14ac:dyDescent="0.25">
      <c r="A578" s="1"/>
      <c r="D578" s="5"/>
    </row>
    <row r="579" spans="1:4" x14ac:dyDescent="0.25">
      <c r="A579" s="1"/>
      <c r="D579" s="5"/>
    </row>
    <row r="580" spans="1:4" x14ac:dyDescent="0.25">
      <c r="A580" s="1"/>
      <c r="D580" s="5"/>
    </row>
    <row r="581" spans="1:4" x14ac:dyDescent="0.25">
      <c r="A581" s="1"/>
      <c r="D581" s="5"/>
    </row>
    <row r="582" spans="1:4" x14ac:dyDescent="0.25">
      <c r="A582" s="1"/>
      <c r="D582" s="5"/>
    </row>
    <row r="583" spans="1:4" x14ac:dyDescent="0.25">
      <c r="A583" s="1"/>
      <c r="D583" s="5"/>
    </row>
    <row r="584" spans="1:4" x14ac:dyDescent="0.25">
      <c r="A584" s="1"/>
      <c r="D584" s="5"/>
    </row>
    <row r="585" spans="1:4" x14ac:dyDescent="0.25">
      <c r="A585" s="1"/>
      <c r="D585" s="5"/>
    </row>
    <row r="586" spans="1:4" x14ac:dyDescent="0.25">
      <c r="A586" s="1"/>
      <c r="D586" s="5"/>
    </row>
    <row r="587" spans="1:4" x14ac:dyDescent="0.25">
      <c r="A587" s="1"/>
      <c r="D587" s="5"/>
    </row>
    <row r="588" spans="1:4" x14ac:dyDescent="0.25">
      <c r="A588" s="1"/>
      <c r="D588" s="5"/>
    </row>
    <row r="589" spans="1:4" x14ac:dyDescent="0.25">
      <c r="A589" s="1"/>
      <c r="D589" s="5"/>
    </row>
    <row r="590" spans="1:4" x14ac:dyDescent="0.25">
      <c r="A590" s="1"/>
      <c r="D590" s="5"/>
    </row>
    <row r="591" spans="1:4" x14ac:dyDescent="0.25">
      <c r="A591" s="1"/>
      <c r="D591" s="5"/>
    </row>
    <row r="592" spans="1:4" x14ac:dyDescent="0.25">
      <c r="A592" s="1"/>
      <c r="D592" s="5"/>
    </row>
    <row r="593" spans="1:4" x14ac:dyDescent="0.25">
      <c r="A593" s="1"/>
      <c r="D593" s="5"/>
    </row>
    <row r="594" spans="1:4" x14ac:dyDescent="0.25">
      <c r="A594" s="1"/>
      <c r="D594" s="5"/>
    </row>
    <row r="595" spans="1:4" x14ac:dyDescent="0.25">
      <c r="A595" s="1"/>
      <c r="D595" s="5"/>
    </row>
    <row r="596" spans="1:4" x14ac:dyDescent="0.25">
      <c r="A596" s="1"/>
      <c r="D596" s="5"/>
    </row>
    <row r="597" spans="1:4" x14ac:dyDescent="0.25">
      <c r="A597" s="1"/>
      <c r="D597" s="5"/>
    </row>
    <row r="598" spans="1:4" x14ac:dyDescent="0.25">
      <c r="A598" s="1"/>
      <c r="D598" s="5"/>
    </row>
    <row r="599" spans="1:4" x14ac:dyDescent="0.25">
      <c r="A599" s="1"/>
      <c r="D599" s="5"/>
    </row>
    <row r="600" spans="1:4" x14ac:dyDescent="0.25">
      <c r="A600" s="1"/>
      <c r="D600" s="5"/>
    </row>
    <row r="601" spans="1:4" x14ac:dyDescent="0.25">
      <c r="A601" s="1"/>
      <c r="D601" s="5"/>
    </row>
    <row r="602" spans="1:4" x14ac:dyDescent="0.25">
      <c r="A602" s="1"/>
      <c r="D602" s="5"/>
    </row>
    <row r="603" spans="1:4" x14ac:dyDescent="0.25">
      <c r="A603" s="1"/>
      <c r="D603" s="5"/>
    </row>
    <row r="604" spans="1:4" x14ac:dyDescent="0.25">
      <c r="A604" s="1"/>
      <c r="D604" s="5"/>
    </row>
    <row r="605" spans="1:4" x14ac:dyDescent="0.25">
      <c r="A605" s="1"/>
      <c r="D605" s="5"/>
    </row>
    <row r="606" spans="1:4" x14ac:dyDescent="0.25">
      <c r="A606" s="1"/>
      <c r="D606" s="5"/>
    </row>
    <row r="607" spans="1:4" x14ac:dyDescent="0.25">
      <c r="A607" s="1"/>
      <c r="D607" s="5"/>
    </row>
    <row r="608" spans="1:4" x14ac:dyDescent="0.25">
      <c r="A608" s="1"/>
      <c r="D608" s="5"/>
    </row>
    <row r="609" spans="1:4" x14ac:dyDescent="0.25">
      <c r="A609" s="1"/>
      <c r="D609" s="5"/>
    </row>
    <row r="610" spans="1:4" x14ac:dyDescent="0.25">
      <c r="A610" s="1"/>
      <c r="D610" s="5"/>
    </row>
    <row r="611" spans="1:4" x14ac:dyDescent="0.25">
      <c r="A611" s="1"/>
      <c r="D611" s="5"/>
    </row>
    <row r="612" spans="1:4" x14ac:dyDescent="0.25">
      <c r="A612" s="1"/>
      <c r="D612" s="5"/>
    </row>
    <row r="613" spans="1:4" x14ac:dyDescent="0.25">
      <c r="A613" s="1"/>
      <c r="D613" s="5"/>
    </row>
    <row r="614" spans="1:4" x14ac:dyDescent="0.25">
      <c r="A614" s="1"/>
      <c r="D614" s="5"/>
    </row>
    <row r="615" spans="1:4" x14ac:dyDescent="0.25">
      <c r="A615" s="1"/>
      <c r="D615" s="5"/>
    </row>
    <row r="616" spans="1:4" x14ac:dyDescent="0.25">
      <c r="A616" s="1"/>
      <c r="D616" s="5"/>
    </row>
    <row r="617" spans="1:4" x14ac:dyDescent="0.25">
      <c r="A617" s="1"/>
      <c r="D617" s="5"/>
    </row>
    <row r="618" spans="1:4" x14ac:dyDescent="0.25">
      <c r="A618" s="1"/>
      <c r="D618" s="5"/>
    </row>
    <row r="619" spans="1:4" x14ac:dyDescent="0.25">
      <c r="A619" s="1"/>
      <c r="D619" s="5"/>
    </row>
    <row r="620" spans="1:4" x14ac:dyDescent="0.25">
      <c r="A620" s="1"/>
      <c r="D620" s="5"/>
    </row>
    <row r="621" spans="1:4" x14ac:dyDescent="0.25">
      <c r="A621" s="1"/>
      <c r="D621" s="5"/>
    </row>
    <row r="622" spans="1:4" x14ac:dyDescent="0.25">
      <c r="A622" s="1"/>
      <c r="D622" s="5"/>
    </row>
    <row r="623" spans="1:4" x14ac:dyDescent="0.25">
      <c r="A623" s="1"/>
      <c r="D623" s="5"/>
    </row>
    <row r="624" spans="1:4" x14ac:dyDescent="0.25">
      <c r="A624" s="1"/>
      <c r="D624" s="5"/>
    </row>
    <row r="625" spans="1:4" x14ac:dyDescent="0.25">
      <c r="A625" s="1"/>
      <c r="D625" s="5"/>
    </row>
    <row r="626" spans="1:4" x14ac:dyDescent="0.25">
      <c r="A626" s="1"/>
      <c r="D626" s="5"/>
    </row>
    <row r="627" spans="1:4" x14ac:dyDescent="0.25">
      <c r="A627" s="1"/>
      <c r="D627" s="5"/>
    </row>
    <row r="628" spans="1:4" x14ac:dyDescent="0.25">
      <c r="A628" s="1"/>
      <c r="D628" s="5"/>
    </row>
    <row r="629" spans="1:4" x14ac:dyDescent="0.25">
      <c r="A629" s="1"/>
      <c r="D629" s="5"/>
    </row>
    <row r="630" spans="1:4" x14ac:dyDescent="0.25">
      <c r="A630" s="1"/>
      <c r="D630" s="5"/>
    </row>
    <row r="631" spans="1:4" x14ac:dyDescent="0.25">
      <c r="A631" s="1"/>
      <c r="D631" s="5"/>
    </row>
    <row r="632" spans="1:4" x14ac:dyDescent="0.25">
      <c r="A632" s="1"/>
      <c r="D632" s="5"/>
    </row>
    <row r="633" spans="1:4" x14ac:dyDescent="0.25">
      <c r="A633" s="1"/>
      <c r="D633" s="5"/>
    </row>
    <row r="634" spans="1:4" x14ac:dyDescent="0.25">
      <c r="A634" s="1"/>
      <c r="D634" s="5"/>
    </row>
    <row r="635" spans="1:4" x14ac:dyDescent="0.25">
      <c r="A635" s="1"/>
      <c r="D635" s="5"/>
    </row>
    <row r="636" spans="1:4" x14ac:dyDescent="0.25">
      <c r="A636" s="1"/>
      <c r="D636" s="5"/>
    </row>
    <row r="637" spans="1:4" x14ac:dyDescent="0.25">
      <c r="A637" s="1"/>
      <c r="D637" s="5"/>
    </row>
    <row r="638" spans="1:4" x14ac:dyDescent="0.25">
      <c r="A638" s="1"/>
      <c r="D638" s="5"/>
    </row>
    <row r="639" spans="1:4" x14ac:dyDescent="0.25">
      <c r="A639" s="1"/>
      <c r="D639" s="5"/>
    </row>
    <row r="640" spans="1:4" x14ac:dyDescent="0.25">
      <c r="A640" s="1"/>
      <c r="D640" s="5"/>
    </row>
    <row r="641" spans="1:4" x14ac:dyDescent="0.25">
      <c r="A641" s="1"/>
      <c r="D641" s="5"/>
    </row>
    <row r="642" spans="1:4" x14ac:dyDescent="0.25">
      <c r="A642" s="1"/>
      <c r="D642" s="5"/>
    </row>
    <row r="643" spans="1:4" x14ac:dyDescent="0.25">
      <c r="A643" s="1"/>
      <c r="D643" s="5"/>
    </row>
    <row r="644" spans="1:4" x14ac:dyDescent="0.25">
      <c r="A644" s="1"/>
      <c r="D644" s="5"/>
    </row>
    <row r="645" spans="1:4" x14ac:dyDescent="0.25">
      <c r="A645" s="1"/>
      <c r="D645" s="5"/>
    </row>
    <row r="646" spans="1:4" x14ac:dyDescent="0.25">
      <c r="A646" s="1"/>
      <c r="D646" s="5"/>
    </row>
    <row r="647" spans="1:4" x14ac:dyDescent="0.25">
      <c r="A647" s="1"/>
      <c r="D647" s="5"/>
    </row>
    <row r="648" spans="1:4" x14ac:dyDescent="0.25">
      <c r="A648" s="1"/>
      <c r="D648" s="5"/>
    </row>
    <row r="649" spans="1:4" x14ac:dyDescent="0.25">
      <c r="A649" s="1"/>
      <c r="D649" s="5"/>
    </row>
    <row r="650" spans="1:4" x14ac:dyDescent="0.25">
      <c r="A650" s="1"/>
      <c r="D650" s="5"/>
    </row>
    <row r="651" spans="1:4" x14ac:dyDescent="0.25">
      <c r="A651" s="1"/>
      <c r="D651" s="5"/>
    </row>
    <row r="652" spans="1:4" x14ac:dyDescent="0.25">
      <c r="A652" s="1"/>
      <c r="D652" s="5"/>
    </row>
    <row r="653" spans="1:4" x14ac:dyDescent="0.25">
      <c r="A653" s="1"/>
      <c r="D653" s="5"/>
    </row>
    <row r="654" spans="1:4" x14ac:dyDescent="0.25">
      <c r="A654" s="1"/>
      <c r="D654" s="5"/>
    </row>
    <row r="655" spans="1:4" x14ac:dyDescent="0.25">
      <c r="A655" s="1"/>
      <c r="D655" s="5"/>
    </row>
    <row r="656" spans="1:4" x14ac:dyDescent="0.25">
      <c r="A656" s="1"/>
      <c r="D656" s="5"/>
    </row>
    <row r="657" spans="1:4" x14ac:dyDescent="0.25">
      <c r="A657" s="1"/>
      <c r="D657" s="5"/>
    </row>
    <row r="658" spans="1:4" x14ac:dyDescent="0.25">
      <c r="A658" s="1"/>
      <c r="D658" s="5"/>
    </row>
    <row r="659" spans="1:4" x14ac:dyDescent="0.25">
      <c r="A659" s="1"/>
      <c r="D659" s="5"/>
    </row>
    <row r="660" spans="1:4" x14ac:dyDescent="0.25">
      <c r="A660" s="1"/>
      <c r="D660" s="5"/>
    </row>
    <row r="661" spans="1:4" x14ac:dyDescent="0.25">
      <c r="A661" s="1"/>
      <c r="D661" s="5"/>
    </row>
    <row r="662" spans="1:4" x14ac:dyDescent="0.25">
      <c r="A662" s="1"/>
      <c r="D662" s="5"/>
    </row>
    <row r="663" spans="1:4" x14ac:dyDescent="0.25">
      <c r="A663" s="1"/>
      <c r="D663" s="5"/>
    </row>
    <row r="664" spans="1:4" x14ac:dyDescent="0.25">
      <c r="A664" s="1"/>
      <c r="D664" s="5"/>
    </row>
    <row r="665" spans="1:4" x14ac:dyDescent="0.25">
      <c r="A665" s="1"/>
      <c r="D665" s="5"/>
    </row>
    <row r="666" spans="1:4" x14ac:dyDescent="0.25">
      <c r="A666" s="1"/>
      <c r="D666" s="5"/>
    </row>
    <row r="667" spans="1:4" x14ac:dyDescent="0.25">
      <c r="A667" s="1"/>
      <c r="D667" s="5"/>
    </row>
    <row r="668" spans="1:4" x14ac:dyDescent="0.25">
      <c r="A668" s="1"/>
      <c r="D668" s="5"/>
    </row>
    <row r="669" spans="1:4" x14ac:dyDescent="0.25">
      <c r="A669" s="1"/>
      <c r="D669" s="5"/>
    </row>
    <row r="670" spans="1:4" x14ac:dyDescent="0.25">
      <c r="A670" s="1"/>
      <c r="D670" s="5"/>
    </row>
    <row r="671" spans="1:4" x14ac:dyDescent="0.25">
      <c r="A671" s="1"/>
      <c r="D671" s="5"/>
    </row>
    <row r="672" spans="1:4" x14ac:dyDescent="0.25">
      <c r="A672" s="1"/>
      <c r="D672" s="5"/>
    </row>
    <row r="673" spans="1:4" x14ac:dyDescent="0.25">
      <c r="A673" s="1"/>
      <c r="D673" s="5"/>
    </row>
    <row r="674" spans="1:4" x14ac:dyDescent="0.25">
      <c r="A674" s="1"/>
      <c r="D674" s="5"/>
    </row>
    <row r="675" spans="1:4" x14ac:dyDescent="0.25">
      <c r="A675" s="1"/>
      <c r="D675" s="5"/>
    </row>
    <row r="676" spans="1:4" x14ac:dyDescent="0.25">
      <c r="A676" s="1"/>
      <c r="D676" s="5"/>
    </row>
    <row r="677" spans="1:4" x14ac:dyDescent="0.25">
      <c r="A677" s="1"/>
      <c r="D677" s="5"/>
    </row>
    <row r="678" spans="1:4" x14ac:dyDescent="0.25">
      <c r="A678" s="1"/>
      <c r="D678" s="5"/>
    </row>
    <row r="679" spans="1:4" x14ac:dyDescent="0.25">
      <c r="A679" s="1"/>
      <c r="D679" s="5"/>
    </row>
    <row r="680" spans="1:4" x14ac:dyDescent="0.25">
      <c r="A680" s="1"/>
      <c r="D680" s="5"/>
    </row>
    <row r="681" spans="1:4" x14ac:dyDescent="0.25">
      <c r="A681" s="1"/>
      <c r="D681" s="5"/>
    </row>
    <row r="682" spans="1:4" x14ac:dyDescent="0.25">
      <c r="A682" s="1"/>
      <c r="D682" s="5"/>
    </row>
    <row r="683" spans="1:4" x14ac:dyDescent="0.25">
      <c r="A683" s="1"/>
      <c r="D683" s="5"/>
    </row>
    <row r="684" spans="1:4" x14ac:dyDescent="0.25">
      <c r="A684" s="1"/>
      <c r="D684" s="5"/>
    </row>
    <row r="685" spans="1:4" x14ac:dyDescent="0.25">
      <c r="A685" s="1"/>
      <c r="D685" s="5"/>
    </row>
    <row r="686" spans="1:4" x14ac:dyDescent="0.25">
      <c r="A686" s="1"/>
      <c r="D686" s="5"/>
    </row>
    <row r="687" spans="1:4" x14ac:dyDescent="0.25">
      <c r="A687" s="1"/>
      <c r="D687" s="5"/>
    </row>
    <row r="688" spans="1:4" x14ac:dyDescent="0.25">
      <c r="A688" s="1"/>
      <c r="D688" s="5"/>
    </row>
    <row r="689" spans="1:4" x14ac:dyDescent="0.25">
      <c r="A689" s="1"/>
      <c r="D689" s="5"/>
    </row>
    <row r="690" spans="1:4" x14ac:dyDescent="0.25">
      <c r="A690" s="1"/>
      <c r="D690" s="5"/>
    </row>
    <row r="691" spans="1:4" x14ac:dyDescent="0.25">
      <c r="A691" s="1"/>
      <c r="D691" s="5"/>
    </row>
    <row r="692" spans="1:4" x14ac:dyDescent="0.25">
      <c r="A692" s="1"/>
      <c r="D692" s="5"/>
    </row>
    <row r="693" spans="1:4" x14ac:dyDescent="0.25">
      <c r="A693" s="1"/>
      <c r="D693" s="5"/>
    </row>
    <row r="694" spans="1:4" x14ac:dyDescent="0.25">
      <c r="A694" s="1"/>
      <c r="D694" s="5"/>
    </row>
    <row r="695" spans="1:4" x14ac:dyDescent="0.25">
      <c r="A695" s="1"/>
      <c r="D695" s="5"/>
    </row>
    <row r="696" spans="1:4" x14ac:dyDescent="0.25">
      <c r="A696" s="1"/>
      <c r="D696" s="5"/>
    </row>
    <row r="697" spans="1:4" x14ac:dyDescent="0.25">
      <c r="A697" s="1"/>
      <c r="D697" s="5"/>
    </row>
    <row r="698" spans="1:4" x14ac:dyDescent="0.25">
      <c r="A698" s="1"/>
      <c r="D698" s="5"/>
    </row>
    <row r="699" spans="1:4" x14ac:dyDescent="0.25">
      <c r="A699" s="1"/>
      <c r="D699" s="5"/>
    </row>
    <row r="700" spans="1:4" x14ac:dyDescent="0.25">
      <c r="A700" s="1"/>
      <c r="D700" s="5"/>
    </row>
    <row r="701" spans="1:4" x14ac:dyDescent="0.25">
      <c r="A701" s="1"/>
      <c r="D701" s="5"/>
    </row>
    <row r="702" spans="1:4" x14ac:dyDescent="0.25">
      <c r="A702" s="1"/>
      <c r="D702" s="5"/>
    </row>
    <row r="703" spans="1:4" x14ac:dyDescent="0.25">
      <c r="A703" s="1"/>
      <c r="D703" s="5"/>
    </row>
    <row r="704" spans="1:4" x14ac:dyDescent="0.25">
      <c r="A704" s="1"/>
      <c r="D704" s="5"/>
    </row>
    <row r="705" spans="1:4" x14ac:dyDescent="0.25">
      <c r="A705" s="1"/>
      <c r="D705" s="5"/>
    </row>
    <row r="706" spans="1:4" x14ac:dyDescent="0.25">
      <c r="A706" s="1"/>
      <c r="D706" s="5"/>
    </row>
    <row r="707" spans="1:4" x14ac:dyDescent="0.25">
      <c r="A707" s="1"/>
      <c r="D707" s="5"/>
    </row>
    <row r="708" spans="1:4" x14ac:dyDescent="0.25">
      <c r="A708" s="1"/>
      <c r="D708" s="5"/>
    </row>
    <row r="709" spans="1:4" x14ac:dyDescent="0.25">
      <c r="A709" s="1"/>
      <c r="D709" s="5"/>
    </row>
    <row r="710" spans="1:4" x14ac:dyDescent="0.25">
      <c r="A710" s="1"/>
      <c r="D710" s="5"/>
    </row>
    <row r="711" spans="1:4" x14ac:dyDescent="0.25">
      <c r="A711" s="1"/>
      <c r="D711" s="5"/>
    </row>
    <row r="712" spans="1:4" x14ac:dyDescent="0.25">
      <c r="A712" s="1"/>
      <c r="D712" s="5"/>
    </row>
    <row r="713" spans="1:4" x14ac:dyDescent="0.25">
      <c r="A713" s="1"/>
      <c r="D713" s="5"/>
    </row>
    <row r="714" spans="1:4" x14ac:dyDescent="0.25">
      <c r="A714" s="1"/>
      <c r="D714" s="5"/>
    </row>
    <row r="715" spans="1:4" x14ac:dyDescent="0.25">
      <c r="A715" s="1"/>
      <c r="D715" s="5"/>
    </row>
    <row r="716" spans="1:4" x14ac:dyDescent="0.25">
      <c r="A716" s="1"/>
      <c r="D716" s="5"/>
    </row>
    <row r="717" spans="1:4" x14ac:dyDescent="0.25">
      <c r="A717" s="1"/>
      <c r="D717" s="5"/>
    </row>
    <row r="718" spans="1:4" x14ac:dyDescent="0.25">
      <c r="A718" s="1"/>
      <c r="D718" s="5"/>
    </row>
    <row r="719" spans="1:4" x14ac:dyDescent="0.25">
      <c r="A719" s="1"/>
      <c r="D719" s="5"/>
    </row>
    <row r="720" spans="1:4" x14ac:dyDescent="0.25">
      <c r="A720" s="1"/>
      <c r="D720" s="5"/>
    </row>
    <row r="721" spans="1:4" x14ac:dyDescent="0.25">
      <c r="A721" s="1"/>
      <c r="D721" s="5"/>
    </row>
    <row r="722" spans="1:4" x14ac:dyDescent="0.25">
      <c r="A722" s="1"/>
      <c r="D722" s="5"/>
    </row>
    <row r="723" spans="1:4" x14ac:dyDescent="0.25">
      <c r="A723" s="1"/>
      <c r="D723" s="5"/>
    </row>
    <row r="724" spans="1:4" x14ac:dyDescent="0.25">
      <c r="A724" s="1"/>
      <c r="D724" s="5"/>
    </row>
    <row r="725" spans="1:4" x14ac:dyDescent="0.25">
      <c r="A725" s="1"/>
      <c r="D725" s="5"/>
    </row>
    <row r="726" spans="1:4" x14ac:dyDescent="0.25">
      <c r="A726" s="1"/>
      <c r="D726" s="5"/>
    </row>
    <row r="727" spans="1:4" x14ac:dyDescent="0.25">
      <c r="A727" s="1"/>
      <c r="D727" s="5"/>
    </row>
    <row r="728" spans="1:4" x14ac:dyDescent="0.25">
      <c r="A728" s="1"/>
      <c r="D728" s="5"/>
    </row>
    <row r="729" spans="1:4" x14ac:dyDescent="0.25">
      <c r="A729" s="1"/>
      <c r="D729" s="5"/>
    </row>
    <row r="730" spans="1:4" x14ac:dyDescent="0.25">
      <c r="A730" s="1"/>
      <c r="D730" s="5"/>
    </row>
    <row r="731" spans="1:4" x14ac:dyDescent="0.25">
      <c r="A731" s="1"/>
      <c r="D731" s="5"/>
    </row>
    <row r="732" spans="1:4" x14ac:dyDescent="0.25">
      <c r="A732" s="1"/>
      <c r="D732" s="5"/>
    </row>
    <row r="733" spans="1:4" x14ac:dyDescent="0.25">
      <c r="A733" s="1"/>
      <c r="D733" s="5"/>
    </row>
    <row r="734" spans="1:4" x14ac:dyDescent="0.25">
      <c r="A734" s="1"/>
      <c r="D734" s="5"/>
    </row>
    <row r="735" spans="1:4" x14ac:dyDescent="0.25">
      <c r="A735" s="1"/>
      <c r="D735" s="5"/>
    </row>
    <row r="736" spans="1:4" x14ac:dyDescent="0.25">
      <c r="A736" s="1"/>
      <c r="D736" s="5"/>
    </row>
    <row r="737" spans="1:4" x14ac:dyDescent="0.25">
      <c r="A737" s="1"/>
      <c r="D737" s="5"/>
    </row>
    <row r="738" spans="1:4" x14ac:dyDescent="0.25">
      <c r="A738" s="1"/>
      <c r="D738" s="5"/>
    </row>
    <row r="739" spans="1:4" x14ac:dyDescent="0.25">
      <c r="A739" s="1"/>
      <c r="D739" s="5"/>
    </row>
    <row r="740" spans="1:4" x14ac:dyDescent="0.25">
      <c r="A740" s="1"/>
      <c r="D740" s="5"/>
    </row>
    <row r="741" spans="1:4" x14ac:dyDescent="0.25">
      <c r="A741" s="1"/>
      <c r="D741" s="5"/>
    </row>
    <row r="742" spans="1:4" x14ac:dyDescent="0.25">
      <c r="A742" s="1"/>
      <c r="D742" s="5"/>
    </row>
    <row r="743" spans="1:4" x14ac:dyDescent="0.25">
      <c r="A743" s="1"/>
      <c r="D743" s="5"/>
    </row>
    <row r="744" spans="1:4" x14ac:dyDescent="0.25">
      <c r="A744" s="1"/>
      <c r="D744" s="5"/>
    </row>
    <row r="745" spans="1:4" x14ac:dyDescent="0.25">
      <c r="A745" s="1"/>
      <c r="D745" s="5"/>
    </row>
    <row r="746" spans="1:4" x14ac:dyDescent="0.25">
      <c r="A746" s="1"/>
      <c r="D746" s="5"/>
    </row>
    <row r="747" spans="1:4" x14ac:dyDescent="0.25">
      <c r="A747" s="1"/>
      <c r="D747" s="5"/>
    </row>
    <row r="748" spans="1:4" x14ac:dyDescent="0.25">
      <c r="A748" s="1"/>
      <c r="D748" s="5"/>
    </row>
    <row r="749" spans="1:4" x14ac:dyDescent="0.25">
      <c r="A749" s="1"/>
      <c r="D749" s="5"/>
    </row>
    <row r="750" spans="1:4" x14ac:dyDescent="0.25">
      <c r="A750" s="1"/>
      <c r="D750" s="5"/>
    </row>
    <row r="751" spans="1:4" x14ac:dyDescent="0.25">
      <c r="A751" s="1"/>
      <c r="D751" s="5"/>
    </row>
    <row r="752" spans="1:4" x14ac:dyDescent="0.25">
      <c r="A752" s="1"/>
      <c r="D752" s="5"/>
    </row>
    <row r="753" spans="1:4" x14ac:dyDescent="0.25">
      <c r="A753" s="1"/>
      <c r="D753" s="5"/>
    </row>
    <row r="754" spans="1:4" x14ac:dyDescent="0.25">
      <c r="A754" s="1"/>
      <c r="D754" s="5"/>
    </row>
    <row r="755" spans="1:4" x14ac:dyDescent="0.25">
      <c r="A755" s="1"/>
      <c r="D755" s="5"/>
    </row>
    <row r="756" spans="1:4" x14ac:dyDescent="0.25">
      <c r="A756" s="1"/>
      <c r="D756" s="5"/>
    </row>
    <row r="757" spans="1:4" x14ac:dyDescent="0.25">
      <c r="A757" s="1"/>
      <c r="D757" s="5"/>
    </row>
    <row r="758" spans="1:4" x14ac:dyDescent="0.25">
      <c r="A758" s="1"/>
      <c r="D758" s="5"/>
    </row>
    <row r="759" spans="1:4" x14ac:dyDescent="0.25">
      <c r="A759" s="1"/>
      <c r="D759" s="5"/>
    </row>
    <row r="760" spans="1:4" x14ac:dyDescent="0.25">
      <c r="A760" s="1"/>
      <c r="D760" s="5"/>
    </row>
    <row r="761" spans="1:4" x14ac:dyDescent="0.25">
      <c r="A761" s="1"/>
      <c r="D761" s="5"/>
    </row>
    <row r="762" spans="1:4" x14ac:dyDescent="0.25">
      <c r="A762" s="1"/>
      <c r="D762" s="5"/>
    </row>
    <row r="763" spans="1:4" x14ac:dyDescent="0.25">
      <c r="A763" s="1"/>
      <c r="D763" s="5"/>
    </row>
    <row r="764" spans="1:4" x14ac:dyDescent="0.25">
      <c r="A764" s="1"/>
      <c r="D764" s="5"/>
    </row>
    <row r="765" spans="1:4" x14ac:dyDescent="0.25">
      <c r="A765" s="1"/>
      <c r="D765" s="5"/>
    </row>
    <row r="766" spans="1:4" x14ac:dyDescent="0.25">
      <c r="A766" s="1"/>
      <c r="D766" s="5"/>
    </row>
    <row r="767" spans="1:4" x14ac:dyDescent="0.25">
      <c r="A767" s="1"/>
      <c r="D767" s="5"/>
    </row>
    <row r="768" spans="1:4" x14ac:dyDescent="0.25">
      <c r="A768" s="1"/>
      <c r="D768" s="5"/>
    </row>
    <row r="769" spans="1:4" x14ac:dyDescent="0.25">
      <c r="A769" s="1"/>
      <c r="D769" s="5"/>
    </row>
    <row r="770" spans="1:4" x14ac:dyDescent="0.25">
      <c r="A770" s="1"/>
      <c r="D770" s="5"/>
    </row>
    <row r="771" spans="1:4" x14ac:dyDescent="0.25">
      <c r="A771" s="1"/>
      <c r="D771" s="5"/>
    </row>
    <row r="772" spans="1:4" x14ac:dyDescent="0.25">
      <c r="A772" s="1"/>
      <c r="D772" s="5"/>
    </row>
    <row r="773" spans="1:4" x14ac:dyDescent="0.25">
      <c r="A773" s="1"/>
      <c r="D773" s="5"/>
    </row>
    <row r="774" spans="1:4" x14ac:dyDescent="0.25">
      <c r="A774" s="1"/>
      <c r="D774" s="5"/>
    </row>
    <row r="775" spans="1:4" x14ac:dyDescent="0.25">
      <c r="A775" s="1"/>
      <c r="D775" s="5"/>
    </row>
    <row r="776" spans="1:4" x14ac:dyDescent="0.25">
      <c r="A776" s="1"/>
      <c r="D776" s="5"/>
    </row>
    <row r="777" spans="1:4" x14ac:dyDescent="0.25">
      <c r="A777" s="1"/>
      <c r="D777" s="5"/>
    </row>
    <row r="778" spans="1:4" x14ac:dyDescent="0.25">
      <c r="A778" s="1"/>
      <c r="D778" s="5"/>
    </row>
    <row r="779" spans="1:4" x14ac:dyDescent="0.25">
      <c r="A779" s="1"/>
      <c r="D779" s="5"/>
    </row>
    <row r="780" spans="1:4" x14ac:dyDescent="0.25">
      <c r="A780" s="1"/>
      <c r="D780" s="5"/>
    </row>
    <row r="781" spans="1:4" x14ac:dyDescent="0.25">
      <c r="A781" s="1"/>
      <c r="D781" s="5"/>
    </row>
    <row r="782" spans="1:4" x14ac:dyDescent="0.25">
      <c r="A782" s="1"/>
      <c r="D782" s="5"/>
    </row>
    <row r="783" spans="1:4" x14ac:dyDescent="0.25">
      <c r="A783" s="1"/>
      <c r="D783" s="5"/>
    </row>
    <row r="784" spans="1:4" x14ac:dyDescent="0.25">
      <c r="A784" s="1"/>
      <c r="D784" s="5"/>
    </row>
    <row r="785" spans="1:4" x14ac:dyDescent="0.25">
      <c r="A785" s="1"/>
      <c r="D785" s="5"/>
    </row>
    <row r="786" spans="1:4" x14ac:dyDescent="0.25">
      <c r="A786" s="1"/>
      <c r="D786" s="5"/>
    </row>
    <row r="787" spans="1:4" x14ac:dyDescent="0.25">
      <c r="A787" s="1"/>
      <c r="D787" s="5"/>
    </row>
    <row r="788" spans="1:4" x14ac:dyDescent="0.25">
      <c r="A788" s="1"/>
      <c r="D788" s="5"/>
    </row>
    <row r="789" spans="1:4" x14ac:dyDescent="0.25">
      <c r="A789" s="1"/>
      <c r="D789" s="5"/>
    </row>
    <row r="790" spans="1:4" x14ac:dyDescent="0.25">
      <c r="A790" s="1"/>
      <c r="D790" s="5"/>
    </row>
    <row r="791" spans="1:4" x14ac:dyDescent="0.25">
      <c r="A791" s="1"/>
      <c r="D791" s="5"/>
    </row>
    <row r="792" spans="1:4" x14ac:dyDescent="0.25">
      <c r="A792" s="1"/>
      <c r="D792" s="5"/>
    </row>
    <row r="793" spans="1:4" x14ac:dyDescent="0.25">
      <c r="A793" s="1"/>
      <c r="D793" s="5"/>
    </row>
    <row r="794" spans="1:4" x14ac:dyDescent="0.25">
      <c r="A794" s="1"/>
      <c r="D794" s="5"/>
    </row>
    <row r="795" spans="1:4" x14ac:dyDescent="0.25">
      <c r="A795" s="1"/>
      <c r="D795" s="5"/>
    </row>
    <row r="796" spans="1:4" x14ac:dyDescent="0.25">
      <c r="A796" s="1"/>
      <c r="D796" s="5"/>
    </row>
    <row r="797" spans="1:4" x14ac:dyDescent="0.25">
      <c r="A797" s="1"/>
      <c r="D797" s="5"/>
    </row>
    <row r="798" spans="1:4" x14ac:dyDescent="0.25">
      <c r="A798" s="1"/>
      <c r="D798" s="5"/>
    </row>
    <row r="799" spans="1:4" x14ac:dyDescent="0.25">
      <c r="A799" s="1"/>
      <c r="D799" s="5"/>
    </row>
    <row r="800" spans="1:4" x14ac:dyDescent="0.25">
      <c r="A800" s="1"/>
      <c r="D800" s="5"/>
    </row>
    <row r="801" spans="1:4" x14ac:dyDescent="0.25">
      <c r="A801" s="1"/>
      <c r="D801" s="5"/>
    </row>
    <row r="802" spans="1:4" x14ac:dyDescent="0.25">
      <c r="A802" s="1"/>
      <c r="D802" s="5"/>
    </row>
    <row r="803" spans="1:4" x14ac:dyDescent="0.25">
      <c r="A803" s="1"/>
      <c r="D803" s="5"/>
    </row>
    <row r="804" spans="1:4" x14ac:dyDescent="0.25">
      <c r="A804" s="1"/>
      <c r="D804" s="5"/>
    </row>
    <row r="805" spans="1:4" x14ac:dyDescent="0.25">
      <c r="A805" s="1"/>
      <c r="D805" s="5"/>
    </row>
    <row r="806" spans="1:4" x14ac:dyDescent="0.25">
      <c r="A806" s="1"/>
      <c r="D806" s="5"/>
    </row>
    <row r="807" spans="1:4" x14ac:dyDescent="0.25">
      <c r="A807" s="1"/>
      <c r="D807" s="5"/>
    </row>
    <row r="808" spans="1:4" x14ac:dyDescent="0.25">
      <c r="A808" s="1"/>
      <c r="D808" s="5"/>
    </row>
    <row r="809" spans="1:4" x14ac:dyDescent="0.25">
      <c r="A809" s="1"/>
      <c r="D809" s="5"/>
    </row>
    <row r="810" spans="1:4" x14ac:dyDescent="0.25">
      <c r="A810" s="1"/>
      <c r="D810" s="5"/>
    </row>
    <row r="811" spans="1:4" x14ac:dyDescent="0.25">
      <c r="A811" s="1"/>
      <c r="D811" s="5"/>
    </row>
    <row r="812" spans="1:4" x14ac:dyDescent="0.25">
      <c r="A812" s="1"/>
      <c r="D812" s="5"/>
    </row>
    <row r="813" spans="1:4" x14ac:dyDescent="0.25">
      <c r="A813" s="1"/>
      <c r="D813" s="5"/>
    </row>
    <row r="814" spans="1:4" x14ac:dyDescent="0.25">
      <c r="A814" s="1"/>
      <c r="D814" s="5"/>
    </row>
    <row r="815" spans="1:4" x14ac:dyDescent="0.25">
      <c r="A815" s="1"/>
      <c r="D815" s="5"/>
    </row>
    <row r="816" spans="1:4" x14ac:dyDescent="0.25">
      <c r="A816" s="1"/>
      <c r="D816" s="5"/>
    </row>
    <row r="817" spans="1:4" x14ac:dyDescent="0.25">
      <c r="A817" s="1"/>
      <c r="D817" s="5"/>
    </row>
    <row r="818" spans="1:4" x14ac:dyDescent="0.25">
      <c r="A818" s="1"/>
      <c r="D818" s="5"/>
    </row>
    <row r="819" spans="1:4" x14ac:dyDescent="0.25">
      <c r="A819" s="1"/>
      <c r="D819" s="5"/>
    </row>
    <row r="820" spans="1:4" x14ac:dyDescent="0.25">
      <c r="A820" s="1"/>
      <c r="D820" s="5"/>
    </row>
    <row r="821" spans="1:4" x14ac:dyDescent="0.25">
      <c r="A821" s="1"/>
      <c r="D821" s="5"/>
    </row>
    <row r="822" spans="1:4" x14ac:dyDescent="0.25">
      <c r="A822" s="1"/>
      <c r="D822" s="5"/>
    </row>
    <row r="823" spans="1:4" x14ac:dyDescent="0.25">
      <c r="A823" s="1"/>
      <c r="D823" s="5"/>
    </row>
    <row r="824" spans="1:4" x14ac:dyDescent="0.25">
      <c r="A824" s="1"/>
      <c r="D824" s="5"/>
    </row>
    <row r="825" spans="1:4" x14ac:dyDescent="0.25">
      <c r="A825" s="1"/>
      <c r="D825" s="5"/>
    </row>
    <row r="826" spans="1:4" x14ac:dyDescent="0.25">
      <c r="A826" s="1"/>
      <c r="D826" s="5"/>
    </row>
    <row r="827" spans="1:4" x14ac:dyDescent="0.25">
      <c r="A827" s="1"/>
      <c r="D827" s="5"/>
    </row>
    <row r="828" spans="1:4" x14ac:dyDescent="0.25">
      <c r="A828" s="1"/>
      <c r="D828" s="5"/>
    </row>
    <row r="829" spans="1:4" x14ac:dyDescent="0.25">
      <c r="A829" s="1"/>
      <c r="D829" s="5"/>
    </row>
    <row r="830" spans="1:4" x14ac:dyDescent="0.25">
      <c r="A830" s="1"/>
      <c r="D830" s="5"/>
    </row>
    <row r="831" spans="1:4" x14ac:dyDescent="0.25">
      <c r="A831" s="1"/>
      <c r="D831" s="5"/>
    </row>
    <row r="832" spans="1:4" x14ac:dyDescent="0.25">
      <c r="A832" s="1"/>
      <c r="D832" s="5"/>
    </row>
    <row r="833" spans="1:4" x14ac:dyDescent="0.25">
      <c r="A833" s="1"/>
      <c r="D833" s="5"/>
    </row>
    <row r="834" spans="1:4" x14ac:dyDescent="0.25">
      <c r="A834" s="1"/>
      <c r="D834" s="5"/>
    </row>
    <row r="835" spans="1:4" x14ac:dyDescent="0.25">
      <c r="A835" s="1"/>
      <c r="D835" s="5"/>
    </row>
    <row r="836" spans="1:4" x14ac:dyDescent="0.25">
      <c r="A836" s="1"/>
      <c r="D836" s="5"/>
    </row>
    <row r="837" spans="1:4" x14ac:dyDescent="0.25">
      <c r="A837" s="1"/>
      <c r="D837" s="5"/>
    </row>
    <row r="838" spans="1:4" x14ac:dyDescent="0.25">
      <c r="A838" s="1"/>
      <c r="D838" s="5"/>
    </row>
    <row r="839" spans="1:4" ht="15.75" thickBot="1" x14ac:dyDescent="0.3">
      <c r="A839" s="2"/>
      <c r="B839" s="3"/>
      <c r="C839" s="10"/>
      <c r="D839" s="6"/>
    </row>
  </sheetData>
  <mergeCells count="2">
    <mergeCell ref="A1:B1"/>
    <mergeCell ref="A2:D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7A05-F237-4CE3-90A8-F929040E9848}">
  <dimension ref="A1:D897"/>
  <sheetViews>
    <sheetView workbookViewId="0">
      <selection activeCell="B312" sqref="B312"/>
    </sheetView>
  </sheetViews>
  <sheetFormatPr baseColWidth="10" defaultRowHeight="15" x14ac:dyDescent="0.25"/>
  <cols>
    <col min="1" max="1" width="65.28515625" customWidth="1"/>
    <col min="2" max="2" width="73.5703125" customWidth="1"/>
    <col min="3" max="3" width="17.140625" style="7" customWidth="1"/>
    <col min="4" max="4" width="16.140625" style="7" customWidth="1"/>
  </cols>
  <sheetData>
    <row r="1" spans="1:4" ht="56.25" customHeight="1" thickBot="1" x14ac:dyDescent="0.3">
      <c r="A1" s="31" t="s">
        <v>3134</v>
      </c>
      <c r="B1" s="32"/>
      <c r="C1" s="8"/>
      <c r="D1" s="4"/>
    </row>
    <row r="2" spans="1:4" ht="31.15" customHeight="1" thickBot="1" x14ac:dyDescent="0.3">
      <c r="A2" s="33" t="s">
        <v>2837</v>
      </c>
      <c r="B2" s="34"/>
      <c r="C2" s="34"/>
      <c r="D2" s="35"/>
    </row>
    <row r="3" spans="1:4" ht="21" customHeight="1" thickBot="1" x14ac:dyDescent="0.3">
      <c r="A3" s="16" t="s">
        <v>1</v>
      </c>
      <c r="B3" s="17" t="s">
        <v>2</v>
      </c>
      <c r="C3" s="13" t="s">
        <v>3</v>
      </c>
      <c r="D3" s="14" t="s">
        <v>4</v>
      </c>
    </row>
    <row r="4" spans="1:4" x14ac:dyDescent="0.25">
      <c r="A4" s="18" t="s">
        <v>2308</v>
      </c>
      <c r="B4" s="19" t="s">
        <v>2838</v>
      </c>
      <c r="C4" s="20">
        <v>44939</v>
      </c>
      <c r="D4" s="21">
        <v>4000</v>
      </c>
    </row>
    <row r="5" spans="1:4" x14ac:dyDescent="0.25">
      <c r="A5" s="1" t="s">
        <v>1179</v>
      </c>
      <c r="B5" t="s">
        <v>2839</v>
      </c>
      <c r="C5" s="9">
        <v>44939</v>
      </c>
      <c r="D5" s="5">
        <v>378.62</v>
      </c>
    </row>
    <row r="6" spans="1:4" x14ac:dyDescent="0.25">
      <c r="A6" s="1" t="s">
        <v>1179</v>
      </c>
      <c r="B6" t="s">
        <v>2840</v>
      </c>
      <c r="C6" s="9">
        <v>44939</v>
      </c>
      <c r="D6" s="5">
        <v>526.35</v>
      </c>
    </row>
    <row r="7" spans="1:4" x14ac:dyDescent="0.25">
      <c r="A7" s="1" t="s">
        <v>92</v>
      </c>
      <c r="B7" t="s">
        <v>2841</v>
      </c>
      <c r="C7" s="9">
        <v>44939</v>
      </c>
      <c r="D7" s="5">
        <v>1210</v>
      </c>
    </row>
    <row r="8" spans="1:4" x14ac:dyDescent="0.25">
      <c r="A8" s="1" t="s">
        <v>2621</v>
      </c>
      <c r="B8" t="s">
        <v>2622</v>
      </c>
      <c r="C8" s="9">
        <v>44939</v>
      </c>
      <c r="D8" s="5">
        <v>119.66</v>
      </c>
    </row>
    <row r="9" spans="1:4" x14ac:dyDescent="0.25">
      <c r="A9" s="1" t="s">
        <v>2736</v>
      </c>
      <c r="B9" t="s">
        <v>2842</v>
      </c>
      <c r="C9" s="9">
        <v>44939</v>
      </c>
      <c r="D9" s="5">
        <v>166.83</v>
      </c>
    </row>
    <row r="10" spans="1:4" x14ac:dyDescent="0.25">
      <c r="A10" s="1" t="s">
        <v>2781</v>
      </c>
      <c r="B10" t="s">
        <v>2843</v>
      </c>
      <c r="C10" s="9">
        <v>44945</v>
      </c>
      <c r="D10" s="5">
        <v>363</v>
      </c>
    </row>
    <row r="11" spans="1:4" x14ac:dyDescent="0.25">
      <c r="A11" s="1" t="s">
        <v>2122</v>
      </c>
      <c r="B11" t="s">
        <v>2844</v>
      </c>
      <c r="C11" s="9">
        <v>44945</v>
      </c>
      <c r="D11" s="5">
        <v>27.88</v>
      </c>
    </row>
    <row r="12" spans="1:4" x14ac:dyDescent="0.25">
      <c r="A12" s="1" t="s">
        <v>615</v>
      </c>
      <c r="B12" t="s">
        <v>2845</v>
      </c>
      <c r="C12" s="9">
        <v>44945</v>
      </c>
      <c r="D12" s="5">
        <v>7750.01</v>
      </c>
    </row>
    <row r="13" spans="1:4" x14ac:dyDescent="0.25">
      <c r="A13" s="1" t="s">
        <v>615</v>
      </c>
      <c r="B13" t="s">
        <v>2846</v>
      </c>
      <c r="C13" s="9">
        <v>44945</v>
      </c>
      <c r="D13" s="5">
        <v>194.67</v>
      </c>
    </row>
    <row r="14" spans="1:4" x14ac:dyDescent="0.25">
      <c r="A14" s="1" t="s">
        <v>2847</v>
      </c>
      <c r="B14" t="s">
        <v>2848</v>
      </c>
      <c r="C14" s="9">
        <v>44949</v>
      </c>
      <c r="D14" s="5">
        <v>5250</v>
      </c>
    </row>
    <row r="15" spans="1:4" x14ac:dyDescent="0.25">
      <c r="A15" s="1" t="s">
        <v>2849</v>
      </c>
      <c r="B15" t="s">
        <v>2850</v>
      </c>
      <c r="C15" s="9">
        <v>44952</v>
      </c>
      <c r="D15" s="5">
        <v>1799.63</v>
      </c>
    </row>
    <row r="16" spans="1:4" x14ac:dyDescent="0.25">
      <c r="A16" s="1" t="s">
        <v>2779</v>
      </c>
      <c r="B16" t="s">
        <v>2851</v>
      </c>
      <c r="C16" s="9">
        <v>44952</v>
      </c>
      <c r="D16" s="5">
        <v>174.24</v>
      </c>
    </row>
    <row r="17" spans="1:4" x14ac:dyDescent="0.25">
      <c r="A17" s="1" t="s">
        <v>1009</v>
      </c>
      <c r="B17" t="s">
        <v>2852</v>
      </c>
      <c r="C17" s="9">
        <v>44952</v>
      </c>
      <c r="D17" s="5">
        <v>19.38</v>
      </c>
    </row>
    <row r="18" spans="1:4" x14ac:dyDescent="0.25">
      <c r="A18" s="1" t="s">
        <v>2853</v>
      </c>
      <c r="B18" t="s">
        <v>2854</v>
      </c>
      <c r="C18" s="9">
        <v>44952</v>
      </c>
      <c r="D18" s="5">
        <v>24.69</v>
      </c>
    </row>
    <row r="19" spans="1:4" x14ac:dyDescent="0.25">
      <c r="A19" s="1" t="s">
        <v>69</v>
      </c>
      <c r="B19" t="s">
        <v>2855</v>
      </c>
      <c r="C19" s="9">
        <v>44952</v>
      </c>
      <c r="D19" s="5">
        <v>40.76</v>
      </c>
    </row>
    <row r="20" spans="1:4" x14ac:dyDescent="0.25">
      <c r="A20" s="1" t="s">
        <v>69</v>
      </c>
      <c r="B20" t="s">
        <v>2856</v>
      </c>
      <c r="C20" s="9">
        <v>44952</v>
      </c>
      <c r="D20" s="5">
        <v>305.7</v>
      </c>
    </row>
    <row r="21" spans="1:4" x14ac:dyDescent="0.25">
      <c r="A21" s="1" t="s">
        <v>205</v>
      </c>
      <c r="B21" t="s">
        <v>2857</v>
      </c>
      <c r="C21" s="9">
        <v>44956</v>
      </c>
      <c r="D21" s="5">
        <v>5113.76</v>
      </c>
    </row>
    <row r="22" spans="1:4" x14ac:dyDescent="0.25">
      <c r="A22" s="1" t="s">
        <v>205</v>
      </c>
      <c r="B22" t="s">
        <v>2858</v>
      </c>
      <c r="C22" s="9">
        <v>44956</v>
      </c>
      <c r="D22" s="5">
        <v>1177.82</v>
      </c>
    </row>
    <row r="23" spans="1:4" x14ac:dyDescent="0.25">
      <c r="A23" s="1" t="s">
        <v>204</v>
      </c>
      <c r="B23" t="s">
        <v>2857</v>
      </c>
      <c r="C23" s="9">
        <v>44956</v>
      </c>
      <c r="D23" s="5">
        <v>18054.089999999997</v>
      </c>
    </row>
    <row r="24" spans="1:4" x14ac:dyDescent="0.25">
      <c r="A24" s="1" t="s">
        <v>204</v>
      </c>
      <c r="B24" t="s">
        <v>2858</v>
      </c>
      <c r="C24" s="9">
        <v>44956</v>
      </c>
      <c r="D24" s="5">
        <v>7802.35</v>
      </c>
    </row>
    <row r="25" spans="1:4" x14ac:dyDescent="0.25">
      <c r="A25" s="1" t="s">
        <v>2422</v>
      </c>
      <c r="B25" t="s">
        <v>2863</v>
      </c>
      <c r="C25" s="9">
        <v>44957</v>
      </c>
      <c r="D25" s="5">
        <v>6.06</v>
      </c>
    </row>
    <row r="26" spans="1:4" x14ac:dyDescent="0.25">
      <c r="A26" s="1" t="s">
        <v>2562</v>
      </c>
      <c r="B26" t="s">
        <v>2865</v>
      </c>
      <c r="C26" s="9">
        <v>44966</v>
      </c>
      <c r="D26" s="5">
        <v>523.92999999999995</v>
      </c>
    </row>
    <row r="27" spans="1:4" x14ac:dyDescent="0.25">
      <c r="A27" s="1" t="s">
        <v>2866</v>
      </c>
      <c r="B27" t="s">
        <v>2867</v>
      </c>
      <c r="C27" s="9">
        <v>44966</v>
      </c>
      <c r="D27" s="5">
        <v>14730</v>
      </c>
    </row>
    <row r="28" spans="1:4" x14ac:dyDescent="0.25">
      <c r="A28" s="1" t="s">
        <v>2600</v>
      </c>
      <c r="B28" t="s">
        <v>2868</v>
      </c>
      <c r="C28" s="9">
        <v>44966</v>
      </c>
      <c r="D28" s="5">
        <v>163.11000000000001</v>
      </c>
    </row>
    <row r="29" spans="1:4" x14ac:dyDescent="0.25">
      <c r="A29" s="1" t="s">
        <v>2869</v>
      </c>
      <c r="B29" t="s">
        <v>2870</v>
      </c>
      <c r="C29" s="9">
        <v>44966</v>
      </c>
      <c r="D29" s="5">
        <v>4225.2</v>
      </c>
    </row>
    <row r="30" spans="1:4" x14ac:dyDescent="0.25">
      <c r="A30" s="1" t="s">
        <v>1762</v>
      </c>
      <c r="B30" t="s">
        <v>2871</v>
      </c>
      <c r="C30" s="9">
        <v>44966</v>
      </c>
      <c r="D30" s="5">
        <v>612.26</v>
      </c>
    </row>
    <row r="31" spans="1:4" x14ac:dyDescent="0.25">
      <c r="A31" s="1" t="s">
        <v>43</v>
      </c>
      <c r="B31" t="s">
        <v>2872</v>
      </c>
      <c r="C31" s="9">
        <v>44966</v>
      </c>
      <c r="D31" s="5">
        <v>177.68</v>
      </c>
    </row>
    <row r="32" spans="1:4" x14ac:dyDescent="0.25">
      <c r="A32" s="1" t="s">
        <v>1665</v>
      </c>
      <c r="B32" t="s">
        <v>2873</v>
      </c>
      <c r="C32" s="9">
        <v>44966</v>
      </c>
      <c r="D32" s="5">
        <v>145.38999999999999</v>
      </c>
    </row>
    <row r="33" spans="1:4" x14ac:dyDescent="0.25">
      <c r="A33" s="1" t="s">
        <v>2869</v>
      </c>
      <c r="B33" t="s">
        <v>2874</v>
      </c>
      <c r="C33" s="9">
        <v>44966</v>
      </c>
      <c r="D33" s="5">
        <v>4255.45</v>
      </c>
    </row>
    <row r="34" spans="1:4" x14ac:dyDescent="0.25">
      <c r="A34" s="1" t="s">
        <v>1670</v>
      </c>
      <c r="B34" t="s">
        <v>2875</v>
      </c>
      <c r="C34" s="9">
        <v>44966</v>
      </c>
      <c r="D34" s="5">
        <v>1048</v>
      </c>
    </row>
    <row r="35" spans="1:4" x14ac:dyDescent="0.25">
      <c r="A35" s="1" t="s">
        <v>1600</v>
      </c>
      <c r="B35" t="s">
        <v>2876</v>
      </c>
      <c r="C35" s="23">
        <v>44966</v>
      </c>
      <c r="D35" s="5">
        <v>321.13</v>
      </c>
    </row>
    <row r="36" spans="1:4" x14ac:dyDescent="0.25">
      <c r="A36" s="1" t="s">
        <v>92</v>
      </c>
      <c r="B36" t="s">
        <v>2877</v>
      </c>
      <c r="C36" s="9">
        <v>44966</v>
      </c>
      <c r="D36" s="5">
        <v>1210</v>
      </c>
    </row>
    <row r="37" spans="1:4" x14ac:dyDescent="0.25">
      <c r="A37" s="1" t="s">
        <v>1775</v>
      </c>
      <c r="B37" t="s">
        <v>2878</v>
      </c>
      <c r="C37" s="9">
        <v>44966</v>
      </c>
      <c r="D37" s="5">
        <v>119.82</v>
      </c>
    </row>
    <row r="38" spans="1:4" x14ac:dyDescent="0.25">
      <c r="A38" s="1" t="s">
        <v>2621</v>
      </c>
      <c r="B38" s="22" t="s">
        <v>2622</v>
      </c>
      <c r="C38" s="9">
        <v>44966</v>
      </c>
      <c r="D38" s="5">
        <v>119.66</v>
      </c>
    </row>
    <row r="39" spans="1:4" x14ac:dyDescent="0.25">
      <c r="A39" s="1" t="s">
        <v>2090</v>
      </c>
      <c r="B39" t="s">
        <v>2879</v>
      </c>
      <c r="C39" s="9">
        <v>44973</v>
      </c>
      <c r="D39" s="5">
        <v>32549</v>
      </c>
    </row>
    <row r="40" spans="1:4" x14ac:dyDescent="0.25">
      <c r="A40" s="1" t="s">
        <v>2090</v>
      </c>
      <c r="B40" t="s">
        <v>2880</v>
      </c>
      <c r="C40" s="9">
        <v>44973</v>
      </c>
      <c r="D40" s="5">
        <v>2994.36</v>
      </c>
    </row>
    <row r="41" spans="1:4" x14ac:dyDescent="0.25">
      <c r="A41" s="1" t="s">
        <v>1131</v>
      </c>
      <c r="B41" t="s">
        <v>2881</v>
      </c>
      <c r="C41" s="9">
        <v>44973</v>
      </c>
      <c r="D41" s="5">
        <v>4677.45</v>
      </c>
    </row>
    <row r="42" spans="1:4" x14ac:dyDescent="0.25">
      <c r="A42" s="1" t="s">
        <v>1689</v>
      </c>
      <c r="B42" t="s">
        <v>1690</v>
      </c>
      <c r="C42" s="9">
        <v>44973</v>
      </c>
      <c r="D42" s="5">
        <v>14.96</v>
      </c>
    </row>
    <row r="43" spans="1:4" x14ac:dyDescent="0.25">
      <c r="A43" s="1" t="s">
        <v>2122</v>
      </c>
      <c r="B43" t="s">
        <v>2882</v>
      </c>
      <c r="C43" s="9">
        <v>44973</v>
      </c>
      <c r="D43" s="5">
        <v>27.88</v>
      </c>
    </row>
    <row r="44" spans="1:4" x14ac:dyDescent="0.25">
      <c r="A44" s="1" t="s">
        <v>2883</v>
      </c>
      <c r="B44" t="s">
        <v>2884</v>
      </c>
      <c r="C44" s="9">
        <v>44980</v>
      </c>
      <c r="D44" s="5">
        <v>49.49</v>
      </c>
    </row>
    <row r="45" spans="1:4" x14ac:dyDescent="0.25">
      <c r="A45" s="1" t="s">
        <v>1453</v>
      </c>
      <c r="B45" t="s">
        <v>2885</v>
      </c>
      <c r="C45" s="9">
        <v>44980</v>
      </c>
      <c r="D45" s="5">
        <v>248.05</v>
      </c>
    </row>
    <row r="46" spans="1:4" x14ac:dyDescent="0.25">
      <c r="A46" s="1" t="s">
        <v>2883</v>
      </c>
      <c r="B46" t="s">
        <v>2886</v>
      </c>
      <c r="C46" s="9">
        <v>44980</v>
      </c>
      <c r="D46" s="5">
        <v>465.73</v>
      </c>
    </row>
    <row r="47" spans="1:4" x14ac:dyDescent="0.25">
      <c r="A47" s="1" t="s">
        <v>2619</v>
      </c>
      <c r="B47" t="s">
        <v>2887</v>
      </c>
      <c r="C47" s="9">
        <v>44980</v>
      </c>
      <c r="D47" s="5">
        <v>8.1</v>
      </c>
    </row>
    <row r="48" spans="1:4" x14ac:dyDescent="0.25">
      <c r="A48" s="1" t="s">
        <v>2869</v>
      </c>
      <c r="B48" t="s">
        <v>2888</v>
      </c>
      <c r="C48" s="9">
        <v>44980</v>
      </c>
      <c r="D48" s="5">
        <v>5.8</v>
      </c>
    </row>
    <row r="49" spans="1:4" x14ac:dyDescent="0.25">
      <c r="A49" s="1" t="s">
        <v>205</v>
      </c>
      <c r="B49" t="s">
        <v>2925</v>
      </c>
      <c r="C49" s="9">
        <v>44984</v>
      </c>
      <c r="D49" s="5">
        <v>5113.76</v>
      </c>
    </row>
    <row r="50" spans="1:4" x14ac:dyDescent="0.25">
      <c r="A50" s="1" t="s">
        <v>205</v>
      </c>
      <c r="B50" t="s">
        <v>2926</v>
      </c>
      <c r="C50" s="9">
        <v>44984</v>
      </c>
      <c r="D50" s="5">
        <v>1177.82</v>
      </c>
    </row>
    <row r="51" spans="1:4" x14ac:dyDescent="0.25">
      <c r="A51" s="1" t="s">
        <v>204</v>
      </c>
      <c r="B51" t="s">
        <v>2925</v>
      </c>
      <c r="C51" s="9">
        <v>44984</v>
      </c>
      <c r="D51" s="5">
        <v>21236.97</v>
      </c>
    </row>
    <row r="52" spans="1:4" x14ac:dyDescent="0.25">
      <c r="A52" s="1" t="s">
        <v>204</v>
      </c>
      <c r="B52" t="s">
        <v>2926</v>
      </c>
      <c r="C52" s="9">
        <v>44984</v>
      </c>
      <c r="D52" s="5">
        <v>7916.99</v>
      </c>
    </row>
    <row r="53" spans="1:4" x14ac:dyDescent="0.25">
      <c r="A53" s="1" t="s">
        <v>2483</v>
      </c>
      <c r="B53" t="s">
        <v>2889</v>
      </c>
      <c r="C53" s="9">
        <v>44994</v>
      </c>
      <c r="D53" s="5">
        <v>6499</v>
      </c>
    </row>
    <row r="54" spans="1:4" x14ac:dyDescent="0.25">
      <c r="A54" s="1" t="s">
        <v>2883</v>
      </c>
      <c r="B54" t="s">
        <v>2890</v>
      </c>
      <c r="C54" s="9">
        <v>44994</v>
      </c>
      <c r="D54" s="5">
        <v>18</v>
      </c>
    </row>
    <row r="55" spans="1:4" x14ac:dyDescent="0.25">
      <c r="A55" s="1" t="s">
        <v>2891</v>
      </c>
      <c r="B55" t="s">
        <v>2892</v>
      </c>
      <c r="C55" s="9">
        <v>44994</v>
      </c>
      <c r="D55" s="5">
        <v>66.55</v>
      </c>
    </row>
    <row r="56" spans="1:4" x14ac:dyDescent="0.25">
      <c r="A56" s="1" t="s">
        <v>2308</v>
      </c>
      <c r="B56" t="s">
        <v>2893</v>
      </c>
      <c r="C56" s="9">
        <v>44994</v>
      </c>
      <c r="D56" s="5">
        <v>3200</v>
      </c>
    </row>
    <row r="57" spans="1:4" x14ac:dyDescent="0.25">
      <c r="A57" s="1" t="s">
        <v>2883</v>
      </c>
      <c r="B57" t="s">
        <v>2894</v>
      </c>
      <c r="C57" s="9">
        <v>44994</v>
      </c>
      <c r="D57" s="5">
        <v>59.9</v>
      </c>
    </row>
    <row r="58" spans="1:4" x14ac:dyDescent="0.25">
      <c r="A58" s="1" t="s">
        <v>2895</v>
      </c>
      <c r="B58" t="s">
        <v>2896</v>
      </c>
      <c r="C58" s="9">
        <v>44994</v>
      </c>
      <c r="D58" s="5">
        <v>701.8</v>
      </c>
    </row>
    <row r="59" spans="1:4" x14ac:dyDescent="0.25">
      <c r="A59" s="1" t="s">
        <v>2897</v>
      </c>
      <c r="B59" t="s">
        <v>2898</v>
      </c>
      <c r="C59" s="9">
        <v>44994</v>
      </c>
      <c r="D59" s="5">
        <v>424.36</v>
      </c>
    </row>
    <row r="60" spans="1:4" x14ac:dyDescent="0.25">
      <c r="A60" s="1" t="s">
        <v>2090</v>
      </c>
      <c r="B60" t="s">
        <v>2899</v>
      </c>
      <c r="C60" s="9">
        <v>44994</v>
      </c>
      <c r="D60" s="5">
        <v>546.23</v>
      </c>
    </row>
    <row r="61" spans="1:4" x14ac:dyDescent="0.25">
      <c r="A61" s="1" t="s">
        <v>1775</v>
      </c>
      <c r="B61" t="s">
        <v>2900</v>
      </c>
      <c r="C61" s="9">
        <v>44994</v>
      </c>
      <c r="D61" s="5">
        <v>110.06</v>
      </c>
    </row>
    <row r="62" spans="1:4" x14ac:dyDescent="0.25">
      <c r="A62" s="1" t="s">
        <v>1665</v>
      </c>
      <c r="B62" t="s">
        <v>2901</v>
      </c>
      <c r="C62" s="9">
        <v>44994</v>
      </c>
      <c r="D62" s="5">
        <v>734.71</v>
      </c>
    </row>
    <row r="63" spans="1:4" x14ac:dyDescent="0.25">
      <c r="A63" s="1" t="s">
        <v>1775</v>
      </c>
      <c r="B63" t="s">
        <v>2902</v>
      </c>
      <c r="C63" s="9">
        <v>44994</v>
      </c>
      <c r="D63" s="5">
        <v>75.569999999999993</v>
      </c>
    </row>
    <row r="64" spans="1:4" x14ac:dyDescent="0.25">
      <c r="A64" s="1" t="s">
        <v>2090</v>
      </c>
      <c r="B64" t="s">
        <v>2903</v>
      </c>
      <c r="C64" s="9">
        <v>44994</v>
      </c>
      <c r="D64" s="5">
        <v>517.88</v>
      </c>
    </row>
    <row r="65" spans="1:4" x14ac:dyDescent="0.25">
      <c r="A65" s="1" t="s">
        <v>1689</v>
      </c>
      <c r="B65" t="s">
        <v>1690</v>
      </c>
      <c r="C65" s="9">
        <v>44994</v>
      </c>
      <c r="D65" s="5">
        <v>14.96</v>
      </c>
    </row>
    <row r="66" spans="1:4" x14ac:dyDescent="0.25">
      <c r="A66" s="1" t="s">
        <v>2904</v>
      </c>
      <c r="B66" t="s">
        <v>2905</v>
      </c>
      <c r="C66" s="9">
        <v>44994</v>
      </c>
      <c r="D66" s="5">
        <v>71.84</v>
      </c>
    </row>
    <row r="67" spans="1:4" x14ac:dyDescent="0.25">
      <c r="A67" s="1" t="s">
        <v>92</v>
      </c>
      <c r="B67" t="s">
        <v>2906</v>
      </c>
      <c r="C67" s="9">
        <v>44994</v>
      </c>
      <c r="D67" s="5">
        <v>1210</v>
      </c>
    </row>
    <row r="68" spans="1:4" x14ac:dyDescent="0.25">
      <c r="A68" s="1" t="s">
        <v>2621</v>
      </c>
      <c r="B68" t="s">
        <v>2622</v>
      </c>
      <c r="C68" s="9">
        <v>44994</v>
      </c>
      <c r="D68" s="5">
        <v>119.66</v>
      </c>
    </row>
    <row r="69" spans="1:4" x14ac:dyDescent="0.25">
      <c r="A69" s="1" t="s">
        <v>2422</v>
      </c>
      <c r="B69" t="s">
        <v>2930</v>
      </c>
      <c r="C69" s="9">
        <v>44999</v>
      </c>
      <c r="D69" s="5">
        <v>1092.0899999999999</v>
      </c>
    </row>
    <row r="70" spans="1:4" x14ac:dyDescent="0.25">
      <c r="A70" s="1" t="s">
        <v>2869</v>
      </c>
      <c r="B70" t="s">
        <v>2924</v>
      </c>
      <c r="C70" s="9">
        <v>45008</v>
      </c>
      <c r="D70" s="5">
        <v>39.08</v>
      </c>
    </row>
    <row r="71" spans="1:4" x14ac:dyDescent="0.25">
      <c r="A71" s="1" t="s">
        <v>21</v>
      </c>
      <c r="B71" t="s">
        <v>2907</v>
      </c>
      <c r="C71" s="9">
        <v>45008</v>
      </c>
      <c r="D71" s="5">
        <v>2268.75</v>
      </c>
    </row>
    <row r="72" spans="1:4" x14ac:dyDescent="0.25">
      <c r="A72" s="1" t="s">
        <v>2122</v>
      </c>
      <c r="B72" t="s">
        <v>2908</v>
      </c>
      <c r="C72" s="9">
        <v>45008</v>
      </c>
      <c r="D72" s="5">
        <v>156.6</v>
      </c>
    </row>
    <row r="73" spans="1:4" x14ac:dyDescent="0.25">
      <c r="A73" s="1" t="s">
        <v>2883</v>
      </c>
      <c r="B73" t="s">
        <v>2909</v>
      </c>
      <c r="C73" s="9">
        <v>45008</v>
      </c>
      <c r="D73" s="5">
        <v>17.53</v>
      </c>
    </row>
    <row r="74" spans="1:4" x14ac:dyDescent="0.25">
      <c r="A74" s="1" t="s">
        <v>2910</v>
      </c>
      <c r="B74" t="s">
        <v>2911</v>
      </c>
      <c r="C74" s="9">
        <v>45008</v>
      </c>
      <c r="D74" s="5">
        <v>4095.85</v>
      </c>
    </row>
    <row r="75" spans="1:4" x14ac:dyDescent="0.25">
      <c r="A75" s="1" t="s">
        <v>1689</v>
      </c>
      <c r="B75" t="s">
        <v>1690</v>
      </c>
      <c r="C75" s="9">
        <v>45008</v>
      </c>
      <c r="D75" s="5">
        <v>14.96</v>
      </c>
    </row>
    <row r="76" spans="1:4" x14ac:dyDescent="0.25">
      <c r="A76" s="1" t="s">
        <v>2512</v>
      </c>
      <c r="B76" t="s">
        <v>2912</v>
      </c>
      <c r="C76" s="9">
        <v>45008</v>
      </c>
      <c r="D76" s="5">
        <v>115.5</v>
      </c>
    </row>
    <row r="77" spans="1:4" x14ac:dyDescent="0.25">
      <c r="A77" s="1" t="s">
        <v>69</v>
      </c>
      <c r="B77" t="s">
        <v>2913</v>
      </c>
      <c r="C77" s="9">
        <v>45008</v>
      </c>
      <c r="D77" s="5">
        <v>61.14</v>
      </c>
    </row>
    <row r="78" spans="1:4" x14ac:dyDescent="0.25">
      <c r="A78" s="1" t="s">
        <v>1750</v>
      </c>
      <c r="B78" t="s">
        <v>2914</v>
      </c>
      <c r="C78" s="9">
        <v>45008</v>
      </c>
      <c r="D78" s="5">
        <v>6050</v>
      </c>
    </row>
    <row r="79" spans="1:4" x14ac:dyDescent="0.25">
      <c r="A79" s="1" t="s">
        <v>2752</v>
      </c>
      <c r="B79" t="s">
        <v>2915</v>
      </c>
      <c r="C79" s="9">
        <v>45008</v>
      </c>
      <c r="D79" s="5">
        <v>1108.96</v>
      </c>
    </row>
    <row r="80" spans="1:4" x14ac:dyDescent="0.25">
      <c r="A80" s="1" t="s">
        <v>2916</v>
      </c>
      <c r="B80" t="s">
        <v>2917</v>
      </c>
      <c r="C80" s="9">
        <v>45008</v>
      </c>
      <c r="D80" s="5">
        <v>380.4</v>
      </c>
    </row>
    <row r="81" spans="1:4" x14ac:dyDescent="0.25">
      <c r="A81" s="1" t="s">
        <v>2918</v>
      </c>
      <c r="B81" t="s">
        <v>2919</v>
      </c>
      <c r="C81" s="9">
        <v>45014</v>
      </c>
      <c r="D81" s="5">
        <v>756.25</v>
      </c>
    </row>
    <row r="82" spans="1:4" x14ac:dyDescent="0.25">
      <c r="A82" s="1" t="s">
        <v>2492</v>
      </c>
      <c r="B82" t="s">
        <v>2920</v>
      </c>
      <c r="C82" s="9">
        <v>45014</v>
      </c>
      <c r="D82" s="5">
        <v>5193.58</v>
      </c>
    </row>
    <row r="83" spans="1:4" x14ac:dyDescent="0.25">
      <c r="A83" s="1" t="s">
        <v>2105</v>
      </c>
      <c r="B83" t="s">
        <v>2921</v>
      </c>
      <c r="C83" s="9">
        <v>45014</v>
      </c>
      <c r="D83" s="5">
        <v>7247.9</v>
      </c>
    </row>
    <row r="84" spans="1:4" x14ac:dyDescent="0.25">
      <c r="A84" s="1" t="s">
        <v>2849</v>
      </c>
      <c r="B84" t="s">
        <v>2922</v>
      </c>
      <c r="C84" s="9">
        <v>45014</v>
      </c>
      <c r="D84" s="5">
        <v>1478.21</v>
      </c>
    </row>
    <row r="85" spans="1:4" x14ac:dyDescent="0.25">
      <c r="A85" s="1" t="s">
        <v>2619</v>
      </c>
      <c r="B85" t="s">
        <v>2923</v>
      </c>
      <c r="C85" s="9">
        <v>45014</v>
      </c>
      <c r="D85" s="5">
        <v>9.9</v>
      </c>
    </row>
    <row r="86" spans="1:4" x14ac:dyDescent="0.25">
      <c r="A86" s="1" t="s">
        <v>205</v>
      </c>
      <c r="B86" t="s">
        <v>2927</v>
      </c>
      <c r="C86" s="9">
        <v>45014</v>
      </c>
      <c r="D86" s="5">
        <v>5113.76</v>
      </c>
    </row>
    <row r="87" spans="1:4" x14ac:dyDescent="0.25">
      <c r="A87" s="1" t="s">
        <v>205</v>
      </c>
      <c r="B87" t="s">
        <v>2928</v>
      </c>
      <c r="C87" s="9">
        <v>45014</v>
      </c>
      <c r="D87" s="5">
        <v>1177.82</v>
      </c>
    </row>
    <row r="88" spans="1:4" x14ac:dyDescent="0.25">
      <c r="A88" s="1" t="s">
        <v>204</v>
      </c>
      <c r="B88" t="s">
        <v>2927</v>
      </c>
      <c r="C88" s="9">
        <v>45014</v>
      </c>
      <c r="D88" s="5">
        <v>25055.159999999996</v>
      </c>
    </row>
    <row r="89" spans="1:4" x14ac:dyDescent="0.25">
      <c r="A89" s="1" t="s">
        <v>204</v>
      </c>
      <c r="B89" t="s">
        <v>2928</v>
      </c>
      <c r="C89" s="9">
        <v>45014</v>
      </c>
      <c r="D89" s="5">
        <v>8115.2800000000007</v>
      </c>
    </row>
    <row r="90" spans="1:4" x14ac:dyDescent="0.25">
      <c r="A90" s="1" t="s">
        <v>193</v>
      </c>
      <c r="B90" t="s">
        <v>2933</v>
      </c>
      <c r="C90" s="9">
        <v>45036</v>
      </c>
      <c r="D90" s="5">
        <v>175</v>
      </c>
    </row>
    <row r="91" spans="1:4" x14ac:dyDescent="0.25">
      <c r="A91" s="1" t="s">
        <v>2934</v>
      </c>
      <c r="B91" t="s">
        <v>2935</v>
      </c>
      <c r="C91" s="9">
        <v>45036</v>
      </c>
      <c r="D91" s="5">
        <v>107.69</v>
      </c>
    </row>
    <row r="92" spans="1:4" x14ac:dyDescent="0.25">
      <c r="A92" s="1" t="s">
        <v>1551</v>
      </c>
      <c r="B92" t="s">
        <v>2936</v>
      </c>
      <c r="C92" s="9">
        <v>45036</v>
      </c>
      <c r="D92" s="5">
        <v>688.15</v>
      </c>
    </row>
    <row r="93" spans="1:4" x14ac:dyDescent="0.25">
      <c r="A93" s="1" t="s">
        <v>2883</v>
      </c>
      <c r="B93" t="s">
        <v>2937</v>
      </c>
      <c r="C93" s="9">
        <v>45036</v>
      </c>
      <c r="D93" s="5">
        <v>236.8</v>
      </c>
    </row>
    <row r="94" spans="1:4" x14ac:dyDescent="0.25">
      <c r="A94" s="1" t="s">
        <v>1665</v>
      </c>
      <c r="B94" t="s">
        <v>2938</v>
      </c>
      <c r="C94" s="9">
        <v>45036</v>
      </c>
      <c r="D94" s="5">
        <v>1015.26</v>
      </c>
    </row>
    <row r="95" spans="1:4" x14ac:dyDescent="0.25">
      <c r="A95" s="1" t="s">
        <v>2939</v>
      </c>
      <c r="B95" t="s">
        <v>2940</v>
      </c>
      <c r="C95" s="9">
        <v>45036</v>
      </c>
      <c r="D95" s="5">
        <v>200</v>
      </c>
    </row>
    <row r="96" spans="1:4" x14ac:dyDescent="0.25">
      <c r="A96" s="1" t="s">
        <v>1600</v>
      </c>
      <c r="B96" t="s">
        <v>2941</v>
      </c>
      <c r="C96" s="9">
        <v>45036</v>
      </c>
      <c r="D96" s="5">
        <v>315.33999999999997</v>
      </c>
    </row>
    <row r="97" spans="1:4" x14ac:dyDescent="0.25">
      <c r="A97" s="1" t="s">
        <v>2866</v>
      </c>
      <c r="B97" t="s">
        <v>2942</v>
      </c>
      <c r="C97" s="9">
        <v>45036</v>
      </c>
      <c r="D97" s="5">
        <v>500</v>
      </c>
    </row>
    <row r="98" spans="1:4" x14ac:dyDescent="0.25">
      <c r="A98" s="1" t="s">
        <v>2621</v>
      </c>
      <c r="B98" t="s">
        <v>2622</v>
      </c>
      <c r="C98" s="9">
        <v>45036</v>
      </c>
      <c r="D98" s="5">
        <v>119.66</v>
      </c>
    </row>
    <row r="99" spans="1:4" x14ac:dyDescent="0.25">
      <c r="A99" s="1" t="s">
        <v>92</v>
      </c>
      <c r="B99" t="s">
        <v>2943</v>
      </c>
      <c r="C99" s="9">
        <v>45036</v>
      </c>
      <c r="D99" s="5">
        <v>1210</v>
      </c>
    </row>
    <row r="100" spans="1:4" x14ac:dyDescent="0.25">
      <c r="A100" s="1" t="s">
        <v>1179</v>
      </c>
      <c r="B100" t="s">
        <v>2944</v>
      </c>
      <c r="C100" s="9">
        <v>45036</v>
      </c>
      <c r="D100" s="5">
        <v>526.35</v>
      </c>
    </row>
    <row r="101" spans="1:4" x14ac:dyDescent="0.25">
      <c r="A101" s="1" t="s">
        <v>2945</v>
      </c>
      <c r="B101" t="s">
        <v>1690</v>
      </c>
      <c r="C101" s="9">
        <v>45036</v>
      </c>
      <c r="D101" s="5">
        <v>14.96</v>
      </c>
    </row>
    <row r="102" spans="1:4" x14ac:dyDescent="0.25">
      <c r="A102" s="1" t="s">
        <v>2891</v>
      </c>
      <c r="B102" t="s">
        <v>2892</v>
      </c>
      <c r="C102" s="9">
        <v>45036</v>
      </c>
      <c r="D102" s="5">
        <v>66.55</v>
      </c>
    </row>
    <row r="103" spans="1:4" x14ac:dyDescent="0.25">
      <c r="A103" s="1" t="s">
        <v>35</v>
      </c>
      <c r="B103" t="s">
        <v>2946</v>
      </c>
      <c r="C103" s="9">
        <v>45036</v>
      </c>
      <c r="D103" s="5">
        <v>598.67999999999995</v>
      </c>
    </row>
    <row r="104" spans="1:4" x14ac:dyDescent="0.25">
      <c r="A104" s="1" t="s">
        <v>1909</v>
      </c>
      <c r="B104" t="s">
        <v>2947</v>
      </c>
      <c r="C104" s="9">
        <v>45036</v>
      </c>
      <c r="D104" s="5">
        <v>302.01</v>
      </c>
    </row>
    <row r="105" spans="1:4" x14ac:dyDescent="0.25">
      <c r="A105" s="1" t="s">
        <v>1665</v>
      </c>
      <c r="B105" t="s">
        <v>2948</v>
      </c>
      <c r="C105" s="9">
        <v>45036</v>
      </c>
      <c r="D105" s="5">
        <v>104.1</v>
      </c>
    </row>
    <row r="106" spans="1:4" x14ac:dyDescent="0.25">
      <c r="A106" s="1" t="s">
        <v>35</v>
      </c>
      <c r="B106" t="s">
        <v>2946</v>
      </c>
      <c r="C106" s="9">
        <v>45036</v>
      </c>
      <c r="D106" s="5">
        <v>396.01</v>
      </c>
    </row>
    <row r="107" spans="1:4" x14ac:dyDescent="0.25">
      <c r="A107" s="1" t="s">
        <v>35</v>
      </c>
      <c r="B107" t="s">
        <v>2949</v>
      </c>
      <c r="C107" s="9">
        <v>45036</v>
      </c>
      <c r="D107" s="5">
        <v>208.54</v>
      </c>
    </row>
    <row r="108" spans="1:4" x14ac:dyDescent="0.25">
      <c r="A108" s="1" t="s">
        <v>35</v>
      </c>
      <c r="B108" t="s">
        <v>2946</v>
      </c>
      <c r="C108" s="9">
        <v>45036</v>
      </c>
      <c r="D108" s="5">
        <v>565.03</v>
      </c>
    </row>
    <row r="109" spans="1:4" x14ac:dyDescent="0.25">
      <c r="A109" s="1" t="s">
        <v>35</v>
      </c>
      <c r="B109" t="s">
        <v>2946</v>
      </c>
      <c r="C109" s="9">
        <v>45036</v>
      </c>
      <c r="D109" s="5">
        <v>587.65</v>
      </c>
    </row>
    <row r="110" spans="1:4" x14ac:dyDescent="0.25">
      <c r="A110" s="1" t="s">
        <v>215</v>
      </c>
      <c r="B110" t="s">
        <v>2966</v>
      </c>
      <c r="C110" s="9">
        <v>45036</v>
      </c>
      <c r="D110" s="5">
        <v>4948.54</v>
      </c>
    </row>
    <row r="111" spans="1:4" x14ac:dyDescent="0.25">
      <c r="A111" s="1" t="s">
        <v>81</v>
      </c>
      <c r="B111" t="s">
        <v>2950</v>
      </c>
      <c r="C111" s="9">
        <v>45043</v>
      </c>
      <c r="D111" s="5">
        <v>5129.1899999999996</v>
      </c>
    </row>
    <row r="112" spans="1:4" x14ac:dyDescent="0.25">
      <c r="A112" s="1" t="s">
        <v>2796</v>
      </c>
      <c r="B112" t="s">
        <v>2951</v>
      </c>
      <c r="C112" s="9">
        <v>45043</v>
      </c>
      <c r="D112" s="5">
        <v>307.95</v>
      </c>
    </row>
    <row r="113" spans="1:4" x14ac:dyDescent="0.25">
      <c r="A113" s="1" t="s">
        <v>2796</v>
      </c>
      <c r="B113" t="s">
        <v>2952</v>
      </c>
      <c r="C113" s="9">
        <v>45043</v>
      </c>
      <c r="D113" s="5">
        <v>106.7</v>
      </c>
    </row>
    <row r="114" spans="1:4" x14ac:dyDescent="0.25">
      <c r="A114" s="1" t="s">
        <v>81</v>
      </c>
      <c r="B114" t="s">
        <v>2953</v>
      </c>
      <c r="C114" s="9">
        <v>45043</v>
      </c>
      <c r="D114" s="5">
        <v>965.58</v>
      </c>
    </row>
    <row r="115" spans="1:4" x14ac:dyDescent="0.25">
      <c r="A115" s="1" t="s">
        <v>1597</v>
      </c>
      <c r="B115" t="s">
        <v>2958</v>
      </c>
      <c r="C115" s="9">
        <v>45043</v>
      </c>
      <c r="D115" s="5">
        <v>237.79</v>
      </c>
    </row>
    <row r="116" spans="1:4" x14ac:dyDescent="0.25">
      <c r="A116" s="1" t="s">
        <v>1597</v>
      </c>
      <c r="B116" t="s">
        <v>2959</v>
      </c>
      <c r="C116" s="9">
        <v>45043</v>
      </c>
      <c r="D116" s="5">
        <v>178.33</v>
      </c>
    </row>
    <row r="117" spans="1:4" x14ac:dyDescent="0.25">
      <c r="A117" s="1" t="s">
        <v>1597</v>
      </c>
      <c r="B117" t="s">
        <v>2958</v>
      </c>
      <c r="C117" s="9">
        <v>45043</v>
      </c>
      <c r="D117" s="5">
        <v>237.79</v>
      </c>
    </row>
    <row r="118" spans="1:4" x14ac:dyDescent="0.25">
      <c r="A118" s="1" t="s">
        <v>1597</v>
      </c>
      <c r="B118" t="s">
        <v>2959</v>
      </c>
      <c r="C118" s="9">
        <v>45043</v>
      </c>
      <c r="D118" s="5">
        <v>178.33</v>
      </c>
    </row>
    <row r="119" spans="1:4" x14ac:dyDescent="0.25">
      <c r="A119" s="1" t="s">
        <v>1597</v>
      </c>
      <c r="B119" t="s">
        <v>2960</v>
      </c>
      <c r="C119" s="9">
        <v>45043</v>
      </c>
      <c r="D119" s="5">
        <v>525.24</v>
      </c>
    </row>
    <row r="120" spans="1:4" x14ac:dyDescent="0.25">
      <c r="A120" s="1" t="s">
        <v>1597</v>
      </c>
      <c r="B120" t="s">
        <v>2961</v>
      </c>
      <c r="C120" s="9">
        <v>45043</v>
      </c>
      <c r="D120" s="5">
        <v>235.25</v>
      </c>
    </row>
    <row r="121" spans="1:4" x14ac:dyDescent="0.25">
      <c r="A121" s="1" t="s">
        <v>204</v>
      </c>
      <c r="B121" t="s">
        <v>2962</v>
      </c>
      <c r="C121" s="9">
        <v>45043</v>
      </c>
      <c r="D121" s="5">
        <v>46.61</v>
      </c>
    </row>
    <row r="122" spans="1:4" x14ac:dyDescent="0.25">
      <c r="A122" s="1" t="s">
        <v>2963</v>
      </c>
      <c r="B122" t="s">
        <v>2954</v>
      </c>
      <c r="C122" s="9">
        <v>45043</v>
      </c>
      <c r="D122" s="5">
        <v>38.380000000000003</v>
      </c>
    </row>
    <row r="123" spans="1:4" x14ac:dyDescent="0.25">
      <c r="A123" s="1" t="s">
        <v>204</v>
      </c>
      <c r="B123" t="s">
        <v>2962</v>
      </c>
      <c r="C123" s="9">
        <v>45043</v>
      </c>
      <c r="D123" s="5">
        <v>4.78</v>
      </c>
    </row>
    <row r="124" spans="1:4" x14ac:dyDescent="0.25">
      <c r="A124" s="1" t="s">
        <v>69</v>
      </c>
      <c r="B124" t="s">
        <v>2955</v>
      </c>
      <c r="C124" s="9">
        <v>45043</v>
      </c>
      <c r="D124" s="5">
        <v>40.76</v>
      </c>
    </row>
    <row r="125" spans="1:4" x14ac:dyDescent="0.25">
      <c r="A125" s="1" t="s">
        <v>205</v>
      </c>
      <c r="B125" t="s">
        <v>2956</v>
      </c>
      <c r="C125" s="9">
        <v>45043</v>
      </c>
      <c r="D125" s="5">
        <v>5113.76</v>
      </c>
    </row>
    <row r="126" spans="1:4" x14ac:dyDescent="0.25">
      <c r="A126" s="1" t="s">
        <v>205</v>
      </c>
      <c r="B126" t="s">
        <v>2957</v>
      </c>
      <c r="C126" s="9">
        <v>45043</v>
      </c>
      <c r="D126" s="5">
        <v>1177.82</v>
      </c>
    </row>
    <row r="127" spans="1:4" x14ac:dyDescent="0.25">
      <c r="A127" s="1" t="s">
        <v>204</v>
      </c>
      <c r="B127" t="s">
        <v>2956</v>
      </c>
      <c r="C127" s="9">
        <v>45043</v>
      </c>
      <c r="D127" s="5">
        <v>24523.260000000002</v>
      </c>
    </row>
    <row r="128" spans="1:4" x14ac:dyDescent="0.25">
      <c r="A128" s="1" t="s">
        <v>204</v>
      </c>
      <c r="B128" t="s">
        <v>2957</v>
      </c>
      <c r="C128" s="9">
        <v>45043</v>
      </c>
      <c r="D128" s="5">
        <v>8809.0500000000011</v>
      </c>
    </row>
    <row r="129" spans="1:4" x14ac:dyDescent="0.25">
      <c r="A129" s="1" t="s">
        <v>2967</v>
      </c>
      <c r="B129" t="s">
        <v>2968</v>
      </c>
      <c r="C129" s="9">
        <v>45050</v>
      </c>
      <c r="D129" s="5">
        <v>202.84</v>
      </c>
    </row>
    <row r="130" spans="1:4" x14ac:dyDescent="0.25">
      <c r="A130" s="1" t="s">
        <v>2969</v>
      </c>
      <c r="B130" t="s">
        <v>2970</v>
      </c>
      <c r="C130" s="9">
        <v>45050</v>
      </c>
      <c r="D130" s="5">
        <v>6</v>
      </c>
    </row>
    <row r="131" spans="1:4" x14ac:dyDescent="0.25">
      <c r="A131" s="1" t="s">
        <v>1665</v>
      </c>
      <c r="B131" t="s">
        <v>2971</v>
      </c>
      <c r="C131" s="9">
        <v>45050</v>
      </c>
      <c r="D131" s="5">
        <v>336.48</v>
      </c>
    </row>
    <row r="132" spans="1:4" x14ac:dyDescent="0.25">
      <c r="A132" s="1" t="s">
        <v>92</v>
      </c>
      <c r="B132" t="s">
        <v>2972</v>
      </c>
      <c r="C132" s="9">
        <v>45050</v>
      </c>
      <c r="D132" s="5">
        <v>1210</v>
      </c>
    </row>
    <row r="133" spans="1:4" x14ac:dyDescent="0.25">
      <c r="A133" s="1" t="s">
        <v>1775</v>
      </c>
      <c r="B133" t="s">
        <v>2973</v>
      </c>
      <c r="C133" s="9">
        <v>45050</v>
      </c>
      <c r="D133" s="5">
        <v>25.78</v>
      </c>
    </row>
    <row r="134" spans="1:4" x14ac:dyDescent="0.25">
      <c r="A134" s="1" t="s">
        <v>43</v>
      </c>
      <c r="B134" t="s">
        <v>2974</v>
      </c>
      <c r="C134" s="9">
        <v>45064</v>
      </c>
      <c r="D134" s="5">
        <v>95.76</v>
      </c>
    </row>
    <row r="135" spans="1:4" x14ac:dyDescent="0.25">
      <c r="A135" s="1" t="s">
        <v>2969</v>
      </c>
      <c r="B135" t="s">
        <v>2970</v>
      </c>
      <c r="C135" s="9">
        <v>45064</v>
      </c>
      <c r="D135" s="5">
        <v>13.25</v>
      </c>
    </row>
    <row r="136" spans="1:4" x14ac:dyDescent="0.25">
      <c r="A136" s="1" t="s">
        <v>193</v>
      </c>
      <c r="B136" t="s">
        <v>2975</v>
      </c>
      <c r="C136" s="9">
        <v>45064</v>
      </c>
      <c r="D136" s="5">
        <v>160</v>
      </c>
    </row>
    <row r="137" spans="1:4" x14ac:dyDescent="0.25">
      <c r="A137" s="1" t="s">
        <v>2891</v>
      </c>
      <c r="B137" t="s">
        <v>2892</v>
      </c>
      <c r="C137" s="9">
        <v>45064</v>
      </c>
      <c r="D137" s="5">
        <v>66.55</v>
      </c>
    </row>
    <row r="138" spans="1:4" x14ac:dyDescent="0.25">
      <c r="A138" s="1" t="s">
        <v>2621</v>
      </c>
      <c r="B138" t="s">
        <v>2622</v>
      </c>
      <c r="C138" s="9">
        <v>45064</v>
      </c>
      <c r="D138" s="5">
        <v>130.53</v>
      </c>
    </row>
    <row r="139" spans="1:4" x14ac:dyDescent="0.25">
      <c r="A139" s="1" t="s">
        <v>2945</v>
      </c>
      <c r="B139" t="s">
        <v>1690</v>
      </c>
      <c r="C139" s="9">
        <v>45064</v>
      </c>
      <c r="D139" s="5">
        <v>11.22</v>
      </c>
    </row>
    <row r="140" spans="1:4" x14ac:dyDescent="0.25">
      <c r="A140" s="1" t="s">
        <v>2976</v>
      </c>
      <c r="B140" t="s">
        <v>2977</v>
      </c>
      <c r="C140" s="9">
        <v>45064</v>
      </c>
      <c r="D140" s="5">
        <v>7488</v>
      </c>
    </row>
    <row r="141" spans="1:4" x14ac:dyDescent="0.25">
      <c r="A141" s="1" t="s">
        <v>1909</v>
      </c>
      <c r="B141" t="s">
        <v>2978</v>
      </c>
      <c r="C141" s="9">
        <v>45072</v>
      </c>
      <c r="D141" s="5">
        <v>5236.87</v>
      </c>
    </row>
    <row r="142" spans="1:4" x14ac:dyDescent="0.25">
      <c r="A142" s="1" t="s">
        <v>2617</v>
      </c>
      <c r="B142" t="s">
        <v>2979</v>
      </c>
      <c r="C142" s="9">
        <v>45072</v>
      </c>
      <c r="D142" s="5">
        <v>82.6</v>
      </c>
    </row>
    <row r="143" spans="1:4" x14ac:dyDescent="0.25">
      <c r="A143" s="1" t="s">
        <v>1665</v>
      </c>
      <c r="B143" t="s">
        <v>2980</v>
      </c>
      <c r="C143" s="9">
        <v>45072</v>
      </c>
      <c r="D143" s="5">
        <v>375.51</v>
      </c>
    </row>
    <row r="144" spans="1:4" x14ac:dyDescent="0.25">
      <c r="A144" s="1" t="s">
        <v>1009</v>
      </c>
      <c r="B144" t="s">
        <v>2981</v>
      </c>
      <c r="C144" s="9">
        <v>45072</v>
      </c>
      <c r="D144" s="5">
        <v>109.17</v>
      </c>
    </row>
    <row r="145" spans="1:4" x14ac:dyDescent="0.25">
      <c r="A145" s="1" t="s">
        <v>1597</v>
      </c>
      <c r="B145" t="s">
        <v>2985</v>
      </c>
      <c r="C145" s="9">
        <v>45072</v>
      </c>
      <c r="D145" s="5">
        <v>263.79000000000002</v>
      </c>
    </row>
    <row r="146" spans="1:4" x14ac:dyDescent="0.25">
      <c r="A146" s="1" t="s">
        <v>1597</v>
      </c>
      <c r="B146" t="s">
        <v>2986</v>
      </c>
      <c r="C146" s="9">
        <v>45072</v>
      </c>
      <c r="D146" s="5">
        <v>212.33</v>
      </c>
    </row>
    <row r="147" spans="1:4" x14ac:dyDescent="0.25">
      <c r="A147" s="1" t="s">
        <v>2987</v>
      </c>
      <c r="B147" t="s">
        <v>2988</v>
      </c>
      <c r="C147" s="9">
        <v>45072</v>
      </c>
      <c r="D147" s="5">
        <v>251.73</v>
      </c>
    </row>
    <row r="148" spans="1:4" x14ac:dyDescent="0.25">
      <c r="A148" s="1" t="s">
        <v>193</v>
      </c>
      <c r="B148" t="s">
        <v>2975</v>
      </c>
      <c r="C148" s="9">
        <v>45072</v>
      </c>
      <c r="D148" s="5">
        <v>170</v>
      </c>
    </row>
    <row r="149" spans="1:4" x14ac:dyDescent="0.25">
      <c r="A149" s="1" t="s">
        <v>2945</v>
      </c>
      <c r="B149" t="s">
        <v>1690</v>
      </c>
      <c r="C149" s="9">
        <v>45072</v>
      </c>
      <c r="D149" s="5">
        <v>14.96</v>
      </c>
    </row>
    <row r="150" spans="1:4" x14ac:dyDescent="0.25">
      <c r="A150" s="1" t="s">
        <v>2483</v>
      </c>
      <c r="B150" t="s">
        <v>2982</v>
      </c>
      <c r="C150" s="9">
        <v>45072</v>
      </c>
      <c r="D150" s="5">
        <v>566.47</v>
      </c>
    </row>
    <row r="151" spans="1:4" x14ac:dyDescent="0.25">
      <c r="A151" s="1" t="s">
        <v>2983</v>
      </c>
      <c r="B151" t="s">
        <v>2984</v>
      </c>
      <c r="C151" s="9">
        <v>45072</v>
      </c>
      <c r="D151" s="5">
        <v>2194.92</v>
      </c>
    </row>
    <row r="152" spans="1:4" x14ac:dyDescent="0.25">
      <c r="A152" s="1" t="s">
        <v>205</v>
      </c>
      <c r="B152" t="s">
        <v>2989</v>
      </c>
      <c r="C152" s="9">
        <v>45075</v>
      </c>
      <c r="D152" s="5">
        <v>5113.76</v>
      </c>
    </row>
    <row r="153" spans="1:4" x14ac:dyDescent="0.25">
      <c r="A153" s="1" t="s">
        <v>205</v>
      </c>
      <c r="B153" t="s">
        <v>2990</v>
      </c>
      <c r="C153" s="9">
        <v>45075</v>
      </c>
      <c r="D153" s="5">
        <v>1177.82</v>
      </c>
    </row>
    <row r="154" spans="1:4" x14ac:dyDescent="0.25">
      <c r="A154" s="1" t="s">
        <v>204</v>
      </c>
      <c r="B154" t="s">
        <v>2989</v>
      </c>
      <c r="C154" s="9">
        <v>45075</v>
      </c>
      <c r="D154" s="5">
        <v>24219.699999999997</v>
      </c>
    </row>
    <row r="155" spans="1:4" x14ac:dyDescent="0.25">
      <c r="A155" s="1" t="s">
        <v>204</v>
      </c>
      <c r="B155" t="s">
        <v>2990</v>
      </c>
      <c r="C155" s="9">
        <v>45075</v>
      </c>
      <c r="D155" s="5">
        <v>8809.0500000000011</v>
      </c>
    </row>
    <row r="156" spans="1:4" x14ac:dyDescent="0.25">
      <c r="A156" s="1" t="s">
        <v>2994</v>
      </c>
      <c r="B156" t="s">
        <v>2995</v>
      </c>
      <c r="C156" s="9">
        <v>45085</v>
      </c>
      <c r="D156" s="5">
        <v>569.91</v>
      </c>
    </row>
    <row r="157" spans="1:4" x14ac:dyDescent="0.25">
      <c r="A157" s="1" t="s">
        <v>2562</v>
      </c>
      <c r="B157" t="s">
        <v>2996</v>
      </c>
      <c r="C157" s="9">
        <v>45085</v>
      </c>
      <c r="D157" s="5">
        <v>11341.33</v>
      </c>
    </row>
    <row r="158" spans="1:4" x14ac:dyDescent="0.25">
      <c r="A158" s="1" t="s">
        <v>2796</v>
      </c>
      <c r="B158" t="s">
        <v>2997</v>
      </c>
      <c r="C158" s="9">
        <v>45085</v>
      </c>
      <c r="D158" s="5">
        <v>44.52</v>
      </c>
    </row>
    <row r="159" spans="1:4" x14ac:dyDescent="0.25">
      <c r="A159" s="1" t="s">
        <v>2891</v>
      </c>
      <c r="B159" t="s">
        <v>2998</v>
      </c>
      <c r="C159" s="9">
        <v>45085</v>
      </c>
      <c r="D159" s="5">
        <v>423.06</v>
      </c>
    </row>
    <row r="160" spans="1:4" x14ac:dyDescent="0.25">
      <c r="A160" s="1" t="s">
        <v>2999</v>
      </c>
      <c r="B160" t="s">
        <v>3000</v>
      </c>
      <c r="C160" s="9">
        <v>45085</v>
      </c>
      <c r="D160" s="5">
        <v>6715.5</v>
      </c>
    </row>
    <row r="161" spans="1:4" x14ac:dyDescent="0.25">
      <c r="A161" s="1" t="s">
        <v>3001</v>
      </c>
      <c r="B161" t="s">
        <v>3002</v>
      </c>
      <c r="C161" s="9">
        <v>45085</v>
      </c>
      <c r="D161" s="5">
        <v>41.05</v>
      </c>
    </row>
    <row r="162" spans="1:4" x14ac:dyDescent="0.25">
      <c r="A162" s="1" t="s">
        <v>2621</v>
      </c>
      <c r="B162" t="s">
        <v>2622</v>
      </c>
      <c r="C162" s="9">
        <v>45085</v>
      </c>
      <c r="D162" s="5">
        <v>130.53</v>
      </c>
    </row>
    <row r="163" spans="1:4" x14ac:dyDescent="0.25">
      <c r="A163" s="1" t="s">
        <v>2891</v>
      </c>
      <c r="B163" t="s">
        <v>2892</v>
      </c>
      <c r="C163" s="9">
        <v>45085</v>
      </c>
      <c r="D163" s="5">
        <v>66.55</v>
      </c>
    </row>
    <row r="164" spans="1:4" x14ac:dyDescent="0.25">
      <c r="A164" s="1" t="s">
        <v>1600</v>
      </c>
      <c r="B164" t="s">
        <v>3003</v>
      </c>
      <c r="C164" s="9">
        <v>45089</v>
      </c>
      <c r="D164" s="5">
        <v>330.26</v>
      </c>
    </row>
    <row r="165" spans="1:4" x14ac:dyDescent="0.25">
      <c r="A165" s="1" t="s">
        <v>1762</v>
      </c>
      <c r="B165" t="s">
        <v>3004</v>
      </c>
      <c r="C165" s="9">
        <v>45096</v>
      </c>
      <c r="D165" s="5">
        <v>598.95000000000005</v>
      </c>
    </row>
    <row r="166" spans="1:4" x14ac:dyDescent="0.25">
      <c r="A166" s="1" t="s">
        <v>3005</v>
      </c>
      <c r="B166" t="s">
        <v>3006</v>
      </c>
      <c r="C166" s="9">
        <v>45103</v>
      </c>
      <c r="D166" s="5">
        <v>907.5</v>
      </c>
    </row>
    <row r="167" spans="1:4" x14ac:dyDescent="0.25">
      <c r="A167" s="1" t="s">
        <v>2796</v>
      </c>
      <c r="B167" t="s">
        <v>3007</v>
      </c>
      <c r="C167" s="9">
        <v>45103</v>
      </c>
      <c r="D167" s="5">
        <v>173.03</v>
      </c>
    </row>
    <row r="168" spans="1:4" x14ac:dyDescent="0.25">
      <c r="A168" s="1" t="s">
        <v>3008</v>
      </c>
      <c r="B168" t="s">
        <v>3009</v>
      </c>
      <c r="C168" s="9">
        <v>45103</v>
      </c>
      <c r="D168" s="5">
        <v>26.42</v>
      </c>
    </row>
    <row r="169" spans="1:4" x14ac:dyDescent="0.25">
      <c r="A169" s="1" t="s">
        <v>3010</v>
      </c>
      <c r="B169" t="s">
        <v>3011</v>
      </c>
      <c r="C169" s="9">
        <v>45103</v>
      </c>
      <c r="D169" s="5">
        <v>174.6</v>
      </c>
    </row>
    <row r="170" spans="1:4" x14ac:dyDescent="0.25">
      <c r="A170" s="1" t="s">
        <v>2619</v>
      </c>
      <c r="B170" t="s">
        <v>3012</v>
      </c>
      <c r="C170" s="9">
        <v>45103</v>
      </c>
      <c r="D170" s="5">
        <v>7.7</v>
      </c>
    </row>
    <row r="171" spans="1:4" x14ac:dyDescent="0.25">
      <c r="A171" s="1" t="s">
        <v>2945</v>
      </c>
      <c r="B171" t="s">
        <v>1690</v>
      </c>
      <c r="C171" s="9">
        <v>45103</v>
      </c>
      <c r="D171" s="5">
        <v>33.659999999999997</v>
      </c>
    </row>
    <row r="172" spans="1:4" x14ac:dyDescent="0.25">
      <c r="A172" s="1" t="s">
        <v>2969</v>
      </c>
      <c r="B172" t="s">
        <v>3013</v>
      </c>
      <c r="C172" s="9">
        <v>45103</v>
      </c>
      <c r="D172" s="5">
        <v>24</v>
      </c>
    </row>
    <row r="173" spans="1:4" x14ac:dyDescent="0.25">
      <c r="A173" s="1" t="s">
        <v>69</v>
      </c>
      <c r="B173" s="25" t="s">
        <v>3014</v>
      </c>
      <c r="C173" s="9">
        <v>45103</v>
      </c>
      <c r="D173" s="5">
        <v>20.38</v>
      </c>
    </row>
    <row r="174" spans="1:4" x14ac:dyDescent="0.25">
      <c r="A174" s="1" t="s">
        <v>270</v>
      </c>
      <c r="B174" t="s">
        <v>3016</v>
      </c>
      <c r="C174" s="9">
        <v>45103</v>
      </c>
      <c r="D174" s="5">
        <v>500</v>
      </c>
    </row>
    <row r="175" spans="1:4" x14ac:dyDescent="0.25">
      <c r="A175" s="1" t="s">
        <v>92</v>
      </c>
      <c r="B175" t="s">
        <v>3015</v>
      </c>
      <c r="C175" s="9">
        <v>45103</v>
      </c>
      <c r="D175" s="5">
        <v>1210</v>
      </c>
    </row>
    <row r="176" spans="1:4" x14ac:dyDescent="0.25">
      <c r="A176" s="1" t="s">
        <v>205</v>
      </c>
      <c r="B176" t="s">
        <v>3017</v>
      </c>
      <c r="C176" s="9">
        <v>45106</v>
      </c>
      <c r="D176" s="5">
        <v>5113.76</v>
      </c>
    </row>
    <row r="177" spans="1:4" x14ac:dyDescent="0.25">
      <c r="A177" s="1" t="s">
        <v>205</v>
      </c>
      <c r="B177" t="s">
        <v>3018</v>
      </c>
      <c r="C177" s="9">
        <v>45106</v>
      </c>
      <c r="D177" s="5">
        <v>1177.82</v>
      </c>
    </row>
    <row r="178" spans="1:4" x14ac:dyDescent="0.25">
      <c r="A178" s="1" t="s">
        <v>204</v>
      </c>
      <c r="B178" t="s">
        <v>3017</v>
      </c>
      <c r="C178" s="9">
        <v>45106</v>
      </c>
      <c r="D178" s="5">
        <v>24321.4</v>
      </c>
    </row>
    <row r="179" spans="1:4" x14ac:dyDescent="0.25">
      <c r="A179" s="1" t="s">
        <v>204</v>
      </c>
      <c r="B179" t="s">
        <v>3018</v>
      </c>
      <c r="C179" s="9">
        <v>45106</v>
      </c>
      <c r="D179" s="5">
        <v>8841.48</v>
      </c>
    </row>
    <row r="180" spans="1:4" x14ac:dyDescent="0.25">
      <c r="A180" s="1" t="s">
        <v>205</v>
      </c>
      <c r="B180" t="s">
        <v>3019</v>
      </c>
      <c r="C180" s="9">
        <v>45106</v>
      </c>
      <c r="D180" s="5">
        <v>1202.28</v>
      </c>
    </row>
    <row r="181" spans="1:4" x14ac:dyDescent="0.25">
      <c r="A181" s="1" t="s">
        <v>204</v>
      </c>
      <c r="B181" t="s">
        <v>3019</v>
      </c>
      <c r="C181" s="9">
        <v>45106</v>
      </c>
      <c r="D181" s="5">
        <v>17859.22</v>
      </c>
    </row>
    <row r="182" spans="1:4" x14ac:dyDescent="0.25">
      <c r="A182" s="1" t="s">
        <v>92</v>
      </c>
      <c r="B182" t="s">
        <v>3020</v>
      </c>
      <c r="C182" s="9">
        <v>45120</v>
      </c>
      <c r="D182" s="5">
        <v>1210</v>
      </c>
    </row>
    <row r="183" spans="1:4" x14ac:dyDescent="0.25">
      <c r="A183" s="1" t="s">
        <v>3021</v>
      </c>
      <c r="B183" t="s">
        <v>3022</v>
      </c>
      <c r="C183" s="9">
        <v>45120</v>
      </c>
      <c r="D183" s="5">
        <v>3267</v>
      </c>
    </row>
    <row r="184" spans="1:4" x14ac:dyDescent="0.25">
      <c r="A184" s="1" t="s">
        <v>2719</v>
      </c>
      <c r="B184" t="s">
        <v>3023</v>
      </c>
      <c r="C184" s="9">
        <v>45120</v>
      </c>
      <c r="D184" s="5">
        <v>90.15</v>
      </c>
    </row>
    <row r="185" spans="1:4" x14ac:dyDescent="0.25">
      <c r="A185" s="1" t="s">
        <v>270</v>
      </c>
      <c r="B185" t="s">
        <v>3034</v>
      </c>
      <c r="C185" s="9">
        <v>45120</v>
      </c>
      <c r="D185" s="5">
        <v>500</v>
      </c>
    </row>
    <row r="186" spans="1:4" x14ac:dyDescent="0.25">
      <c r="A186" s="1" t="s">
        <v>2621</v>
      </c>
      <c r="B186" t="s">
        <v>2623</v>
      </c>
      <c r="C186" s="9">
        <v>45120</v>
      </c>
      <c r="D186" s="5">
        <v>230.72</v>
      </c>
    </row>
    <row r="187" spans="1:4" x14ac:dyDescent="0.25">
      <c r="A187" s="1" t="s">
        <v>2869</v>
      </c>
      <c r="B187" t="s">
        <v>3024</v>
      </c>
      <c r="C187" s="9">
        <v>45120</v>
      </c>
      <c r="D187" s="5">
        <v>101.52</v>
      </c>
    </row>
    <row r="188" spans="1:4" x14ac:dyDescent="0.25">
      <c r="A188" s="1" t="s">
        <v>1009</v>
      </c>
      <c r="B188" t="s">
        <v>3025</v>
      </c>
      <c r="C188" s="9">
        <v>45120</v>
      </c>
      <c r="D188" s="5">
        <v>52.2</v>
      </c>
    </row>
    <row r="189" spans="1:4" x14ac:dyDescent="0.25">
      <c r="A189" s="1" t="s">
        <v>2621</v>
      </c>
      <c r="B189" t="s">
        <v>2622</v>
      </c>
      <c r="C189" s="9">
        <v>45120</v>
      </c>
      <c r="D189" s="5">
        <v>130.53</v>
      </c>
    </row>
    <row r="190" spans="1:4" x14ac:dyDescent="0.25">
      <c r="A190" s="1" t="s">
        <v>2945</v>
      </c>
      <c r="B190" t="s">
        <v>1690</v>
      </c>
      <c r="C190" s="9">
        <v>45120</v>
      </c>
      <c r="D190" s="5">
        <v>29.92</v>
      </c>
    </row>
    <row r="191" spans="1:4" x14ac:dyDescent="0.25">
      <c r="A191" s="1" t="s">
        <v>2891</v>
      </c>
      <c r="B191" t="s">
        <v>2892</v>
      </c>
      <c r="C191" s="9">
        <v>45120</v>
      </c>
      <c r="D191" s="5">
        <v>66.55</v>
      </c>
    </row>
    <row r="192" spans="1:4" x14ac:dyDescent="0.25">
      <c r="A192" s="1" t="s">
        <v>1179</v>
      </c>
      <c r="B192" t="s">
        <v>3026</v>
      </c>
      <c r="C192" s="9">
        <v>45120</v>
      </c>
      <c r="D192" s="5">
        <v>526.35</v>
      </c>
    </row>
    <row r="193" spans="1:4" x14ac:dyDescent="0.25">
      <c r="A193" s="1" t="s">
        <v>440</v>
      </c>
      <c r="B193" t="s">
        <v>3035</v>
      </c>
      <c r="C193" s="9">
        <v>45120</v>
      </c>
      <c r="D193" s="5">
        <v>800</v>
      </c>
    </row>
    <row r="194" spans="1:4" x14ac:dyDescent="0.25">
      <c r="A194" s="1" t="s">
        <v>440</v>
      </c>
      <c r="B194" t="s">
        <v>3035</v>
      </c>
      <c r="C194" s="9">
        <v>45120</v>
      </c>
      <c r="D194" s="5">
        <v>600</v>
      </c>
    </row>
    <row r="195" spans="1:4" x14ac:dyDescent="0.25">
      <c r="A195" s="1" t="s">
        <v>2796</v>
      </c>
      <c r="B195" t="s">
        <v>3027</v>
      </c>
      <c r="C195" s="9">
        <v>45127</v>
      </c>
      <c r="D195" s="5">
        <v>423.1</v>
      </c>
    </row>
    <row r="196" spans="1:4" x14ac:dyDescent="0.25">
      <c r="A196" s="1" t="s">
        <v>1775</v>
      </c>
      <c r="B196" t="s">
        <v>3028</v>
      </c>
      <c r="C196" s="9">
        <v>45127</v>
      </c>
      <c r="D196" s="5">
        <v>89.99</v>
      </c>
    </row>
    <row r="197" spans="1:4" x14ac:dyDescent="0.25">
      <c r="A197" s="1" t="s">
        <v>1597</v>
      </c>
      <c r="B197" t="s">
        <v>3036</v>
      </c>
      <c r="C197" s="9">
        <v>45127</v>
      </c>
      <c r="D197" s="5">
        <v>75.73</v>
      </c>
    </row>
    <row r="198" spans="1:4" x14ac:dyDescent="0.25">
      <c r="A198" s="1" t="s">
        <v>1597</v>
      </c>
      <c r="B198" t="s">
        <v>3037</v>
      </c>
      <c r="C198" s="9">
        <v>45127</v>
      </c>
      <c r="D198" s="5">
        <v>474.92</v>
      </c>
    </row>
    <row r="199" spans="1:4" x14ac:dyDescent="0.25">
      <c r="A199" s="1" t="s">
        <v>1597</v>
      </c>
      <c r="B199" t="s">
        <v>3038</v>
      </c>
      <c r="C199" s="9">
        <v>45127</v>
      </c>
      <c r="D199" s="5">
        <v>497.2</v>
      </c>
    </row>
    <row r="200" spans="1:4" x14ac:dyDescent="0.25">
      <c r="A200" s="1" t="s">
        <v>1597</v>
      </c>
      <c r="B200" t="s">
        <v>3037</v>
      </c>
      <c r="C200" s="9">
        <v>45127</v>
      </c>
      <c r="D200" s="5">
        <v>491.68</v>
      </c>
    </row>
    <row r="201" spans="1:4" x14ac:dyDescent="0.25">
      <c r="A201" s="1" t="s">
        <v>1597</v>
      </c>
      <c r="B201" t="s">
        <v>3038</v>
      </c>
      <c r="C201" s="9">
        <v>45127</v>
      </c>
      <c r="D201" s="5">
        <v>516.20000000000005</v>
      </c>
    </row>
    <row r="202" spans="1:4" x14ac:dyDescent="0.25">
      <c r="A202" s="1" t="s">
        <v>1750</v>
      </c>
      <c r="B202" t="s">
        <v>3029</v>
      </c>
      <c r="C202" s="9">
        <v>45134</v>
      </c>
      <c r="D202" s="5">
        <v>6050</v>
      </c>
    </row>
    <row r="203" spans="1:4" x14ac:dyDescent="0.25">
      <c r="A203" s="1" t="s">
        <v>1597</v>
      </c>
      <c r="B203" t="s">
        <v>3036</v>
      </c>
      <c r="C203" s="9">
        <v>45135</v>
      </c>
      <c r="D203" s="5">
        <v>117.93</v>
      </c>
    </row>
    <row r="204" spans="1:4" x14ac:dyDescent="0.25">
      <c r="A204" s="1" t="s">
        <v>3030</v>
      </c>
      <c r="B204" t="s">
        <v>3031</v>
      </c>
      <c r="C204" s="9">
        <v>45135</v>
      </c>
      <c r="D204" s="5">
        <v>625.79999999999995</v>
      </c>
    </row>
    <row r="205" spans="1:4" x14ac:dyDescent="0.25">
      <c r="A205" s="1" t="s">
        <v>484</v>
      </c>
      <c r="B205" t="s">
        <v>3039</v>
      </c>
      <c r="C205" s="9">
        <v>45135</v>
      </c>
      <c r="D205" s="5">
        <v>52.55</v>
      </c>
    </row>
    <row r="206" spans="1:4" x14ac:dyDescent="0.25">
      <c r="A206" s="1" t="s">
        <v>484</v>
      </c>
      <c r="B206" t="s">
        <v>3039</v>
      </c>
      <c r="C206" s="9">
        <v>45135</v>
      </c>
      <c r="D206" s="5">
        <v>57.9</v>
      </c>
    </row>
    <row r="207" spans="1:4" x14ac:dyDescent="0.25">
      <c r="A207" s="1" t="s">
        <v>3032</v>
      </c>
      <c r="B207" t="s">
        <v>3033</v>
      </c>
      <c r="C207" s="9">
        <v>45135</v>
      </c>
      <c r="D207" s="5">
        <v>5445</v>
      </c>
    </row>
    <row r="208" spans="1:4" x14ac:dyDescent="0.25">
      <c r="A208" s="1" t="s">
        <v>205</v>
      </c>
      <c r="B208" t="s">
        <v>3040</v>
      </c>
      <c r="C208" s="9">
        <v>45135</v>
      </c>
      <c r="D208" s="5">
        <v>5113.76</v>
      </c>
    </row>
    <row r="209" spans="1:4" x14ac:dyDescent="0.25">
      <c r="A209" s="1" t="s">
        <v>205</v>
      </c>
      <c r="B209" t="s">
        <v>3041</v>
      </c>
      <c r="C209" s="9">
        <v>45135</v>
      </c>
      <c r="D209" s="5">
        <v>1177.82</v>
      </c>
    </row>
    <row r="210" spans="1:4" x14ac:dyDescent="0.25">
      <c r="A210" s="1" t="s">
        <v>204</v>
      </c>
      <c r="B210" t="s">
        <v>3040</v>
      </c>
      <c r="C210" s="9">
        <v>45135</v>
      </c>
      <c r="D210" s="5">
        <v>24219.699999999997</v>
      </c>
    </row>
    <row r="211" spans="1:4" x14ac:dyDescent="0.25">
      <c r="A211" s="1" t="s">
        <v>204</v>
      </c>
      <c r="B211" t="s">
        <v>3041</v>
      </c>
      <c r="C211" s="9">
        <v>45135</v>
      </c>
      <c r="D211" s="5">
        <v>8809.0500000000011</v>
      </c>
    </row>
    <row r="212" spans="1:4" x14ac:dyDescent="0.25">
      <c r="A212" s="1" t="s">
        <v>205</v>
      </c>
      <c r="B212" t="s">
        <v>3043</v>
      </c>
      <c r="C212" s="9">
        <v>45166</v>
      </c>
      <c r="D212" s="5">
        <v>5113.76</v>
      </c>
    </row>
    <row r="213" spans="1:4" x14ac:dyDescent="0.25">
      <c r="A213" s="1" t="s">
        <v>205</v>
      </c>
      <c r="B213" t="s">
        <v>3044</v>
      </c>
      <c r="C213" s="9">
        <v>45166</v>
      </c>
      <c r="D213" s="5">
        <v>1177.82</v>
      </c>
    </row>
    <row r="214" spans="1:4" x14ac:dyDescent="0.25">
      <c r="A214" s="1" t="s">
        <v>204</v>
      </c>
      <c r="B214" t="s">
        <v>3043</v>
      </c>
      <c r="C214" s="9">
        <v>45166</v>
      </c>
      <c r="D214" s="5">
        <v>24269.29</v>
      </c>
    </row>
    <row r="215" spans="1:4" x14ac:dyDescent="0.25">
      <c r="A215" s="1" t="s">
        <v>204</v>
      </c>
      <c r="B215" t="s">
        <v>3044</v>
      </c>
      <c r="C215" s="9">
        <v>45166</v>
      </c>
      <c r="D215" s="5">
        <v>8826.52</v>
      </c>
    </row>
    <row r="216" spans="1:4" x14ac:dyDescent="0.25">
      <c r="A216" s="1" t="s">
        <v>1600</v>
      </c>
      <c r="B216" t="s">
        <v>3046</v>
      </c>
      <c r="C216" s="9">
        <v>45182</v>
      </c>
      <c r="D216" s="5">
        <v>312.85000000000002</v>
      </c>
    </row>
    <row r="217" spans="1:4" x14ac:dyDescent="0.25">
      <c r="A217" s="1" t="s">
        <v>3047</v>
      </c>
      <c r="B217" t="s">
        <v>3048</v>
      </c>
      <c r="C217" s="9">
        <v>45184</v>
      </c>
      <c r="D217" s="5">
        <v>18957.64</v>
      </c>
    </row>
    <row r="218" spans="1:4" x14ac:dyDescent="0.25">
      <c r="A218" s="1" t="s">
        <v>2891</v>
      </c>
      <c r="B218" t="s">
        <v>3049</v>
      </c>
      <c r="C218" s="9">
        <v>45184</v>
      </c>
      <c r="D218" s="5">
        <v>3401.31</v>
      </c>
    </row>
    <row r="219" spans="1:4" x14ac:dyDescent="0.25">
      <c r="A219" s="1" t="s">
        <v>2781</v>
      </c>
      <c r="B219" t="s">
        <v>3050</v>
      </c>
      <c r="C219" s="9">
        <v>45184</v>
      </c>
      <c r="D219" s="5">
        <v>1185.8</v>
      </c>
    </row>
    <row r="220" spans="1:4" x14ac:dyDescent="0.25">
      <c r="A220" s="1" t="s">
        <v>2869</v>
      </c>
      <c r="B220" t="s">
        <v>3051</v>
      </c>
      <c r="C220" s="9">
        <v>45184</v>
      </c>
      <c r="D220" s="5">
        <v>12.81</v>
      </c>
    </row>
    <row r="221" spans="1:4" x14ac:dyDescent="0.25">
      <c r="A221" s="1" t="s">
        <v>1762</v>
      </c>
      <c r="B221" t="s">
        <v>3052</v>
      </c>
      <c r="C221" s="9">
        <v>45184</v>
      </c>
      <c r="D221" s="5">
        <v>890.56</v>
      </c>
    </row>
    <row r="222" spans="1:4" x14ac:dyDescent="0.25">
      <c r="A222" s="1" t="s">
        <v>2796</v>
      </c>
      <c r="B222" t="s">
        <v>3053</v>
      </c>
      <c r="C222" s="9">
        <v>45184</v>
      </c>
      <c r="D222" s="5">
        <v>78.650000000000006</v>
      </c>
    </row>
    <row r="223" spans="1:4" x14ac:dyDescent="0.25">
      <c r="A223" s="1" t="s">
        <v>1011</v>
      </c>
      <c r="B223" t="s">
        <v>3054</v>
      </c>
      <c r="C223" s="9">
        <v>45184</v>
      </c>
      <c r="D223" s="5">
        <v>10000</v>
      </c>
    </row>
    <row r="224" spans="1:4" x14ac:dyDescent="0.25">
      <c r="A224" s="1" t="s">
        <v>43</v>
      </c>
      <c r="B224" t="s">
        <v>3055</v>
      </c>
      <c r="C224" s="9">
        <v>45184</v>
      </c>
      <c r="D224" s="5">
        <v>35.700000000000003</v>
      </c>
    </row>
    <row r="225" spans="1:4" x14ac:dyDescent="0.25">
      <c r="A225" s="1" t="s">
        <v>2891</v>
      </c>
      <c r="B225" t="s">
        <v>2892</v>
      </c>
      <c r="C225" s="9">
        <v>45184</v>
      </c>
      <c r="D225" s="5">
        <v>66.55</v>
      </c>
    </row>
    <row r="226" spans="1:4" x14ac:dyDescent="0.25">
      <c r="A226" s="1" t="s">
        <v>92</v>
      </c>
      <c r="B226" t="s">
        <v>3056</v>
      </c>
      <c r="C226" s="9">
        <v>45184</v>
      </c>
      <c r="D226" s="5">
        <v>1210</v>
      </c>
    </row>
    <row r="227" spans="1:4" x14ac:dyDescent="0.25">
      <c r="A227" s="1" t="s">
        <v>2621</v>
      </c>
      <c r="B227" t="s">
        <v>2622</v>
      </c>
      <c r="C227" s="9">
        <v>45184</v>
      </c>
      <c r="D227" s="5">
        <v>130.53</v>
      </c>
    </row>
    <row r="228" spans="1:4" x14ac:dyDescent="0.25">
      <c r="A228" s="1" t="s">
        <v>2621</v>
      </c>
      <c r="B228" t="s">
        <v>2622</v>
      </c>
      <c r="C228" s="9">
        <v>45184</v>
      </c>
      <c r="D228" s="5">
        <v>130.53</v>
      </c>
    </row>
    <row r="229" spans="1:4" x14ac:dyDescent="0.25">
      <c r="A229" s="1" t="s">
        <v>2945</v>
      </c>
      <c r="B229" t="s">
        <v>1690</v>
      </c>
      <c r="C229" s="9">
        <v>45184</v>
      </c>
      <c r="D229" s="5">
        <v>33.659999999999997</v>
      </c>
    </row>
    <row r="230" spans="1:4" x14ac:dyDescent="0.25">
      <c r="A230" s="1" t="s">
        <v>1597</v>
      </c>
      <c r="B230" t="s">
        <v>3063</v>
      </c>
      <c r="C230" s="9">
        <v>45184</v>
      </c>
      <c r="D230" s="5">
        <v>40.229999999999997</v>
      </c>
    </row>
    <row r="231" spans="1:4" x14ac:dyDescent="0.25">
      <c r="A231" s="1" t="s">
        <v>92</v>
      </c>
      <c r="B231" t="s">
        <v>3057</v>
      </c>
      <c r="C231" s="9">
        <v>45184</v>
      </c>
      <c r="D231" s="5">
        <v>1210</v>
      </c>
    </row>
    <row r="232" spans="1:4" x14ac:dyDescent="0.25">
      <c r="A232" s="1" t="s">
        <v>2891</v>
      </c>
      <c r="B232" t="s">
        <v>2892</v>
      </c>
      <c r="C232" s="9">
        <v>45184</v>
      </c>
      <c r="D232" s="5">
        <v>66.55</v>
      </c>
    </row>
    <row r="233" spans="1:4" x14ac:dyDescent="0.25">
      <c r="A233" s="1" t="s">
        <v>3058</v>
      </c>
      <c r="B233" t="s">
        <v>3059</v>
      </c>
      <c r="C233" s="9">
        <v>45195</v>
      </c>
      <c r="D233" s="5">
        <v>4613.97</v>
      </c>
    </row>
    <row r="234" spans="1:4" x14ac:dyDescent="0.25">
      <c r="A234" s="1" t="s">
        <v>2090</v>
      </c>
      <c r="B234" t="s">
        <v>3060</v>
      </c>
      <c r="C234" s="9">
        <v>45195</v>
      </c>
      <c r="D234" s="5">
        <v>3373.78</v>
      </c>
    </row>
    <row r="235" spans="1:4" x14ac:dyDescent="0.25">
      <c r="A235" s="1" t="s">
        <v>1597</v>
      </c>
      <c r="B235" t="s">
        <v>3064</v>
      </c>
      <c r="C235" s="9">
        <v>45195</v>
      </c>
      <c r="D235" s="5">
        <v>7.23</v>
      </c>
    </row>
    <row r="236" spans="1:4" x14ac:dyDescent="0.25">
      <c r="A236" s="1" t="s">
        <v>1597</v>
      </c>
      <c r="B236" t="s">
        <v>3064</v>
      </c>
      <c r="C236" s="9">
        <v>45195</v>
      </c>
      <c r="D236" s="5">
        <v>36.229999999999997</v>
      </c>
    </row>
    <row r="237" spans="1:4" x14ac:dyDescent="0.25">
      <c r="A237" s="1" t="s">
        <v>1597</v>
      </c>
      <c r="B237" t="s">
        <v>3065</v>
      </c>
      <c r="C237" s="9">
        <v>45195</v>
      </c>
      <c r="D237" s="5">
        <v>11.38</v>
      </c>
    </row>
    <row r="238" spans="1:4" x14ac:dyDescent="0.25">
      <c r="A238" s="1" t="s">
        <v>1597</v>
      </c>
      <c r="B238" t="s">
        <v>3066</v>
      </c>
      <c r="C238" s="9">
        <v>45195</v>
      </c>
      <c r="D238" s="5">
        <v>33.03</v>
      </c>
    </row>
    <row r="239" spans="1:4" x14ac:dyDescent="0.25">
      <c r="A239" s="1" t="s">
        <v>2619</v>
      </c>
      <c r="B239" t="s">
        <v>3061</v>
      </c>
      <c r="C239" s="9">
        <v>45195</v>
      </c>
      <c r="D239" s="5">
        <v>18.600000000000001</v>
      </c>
    </row>
    <row r="240" spans="1:4" x14ac:dyDescent="0.25">
      <c r="A240" s="1" t="s">
        <v>2481</v>
      </c>
      <c r="B240" t="s">
        <v>3062</v>
      </c>
      <c r="C240" s="9">
        <v>45195</v>
      </c>
      <c r="D240" s="5">
        <v>972.96</v>
      </c>
    </row>
    <row r="241" spans="1:4" x14ac:dyDescent="0.25">
      <c r="A241" s="1" t="s">
        <v>205</v>
      </c>
      <c r="B241" t="s">
        <v>3067</v>
      </c>
      <c r="C241" s="9">
        <v>45197</v>
      </c>
      <c r="D241" s="5">
        <v>5113.76</v>
      </c>
    </row>
    <row r="242" spans="1:4" x14ac:dyDescent="0.25">
      <c r="A242" s="1" t="s">
        <v>205</v>
      </c>
      <c r="B242" t="s">
        <v>3068</v>
      </c>
      <c r="C242" s="9">
        <v>45197</v>
      </c>
      <c r="D242" s="5">
        <v>1177.82</v>
      </c>
    </row>
    <row r="243" spans="1:4" x14ac:dyDescent="0.25">
      <c r="A243" s="1" t="s">
        <v>204</v>
      </c>
      <c r="B243" t="s">
        <v>3067</v>
      </c>
      <c r="C243" s="9">
        <v>45197</v>
      </c>
      <c r="D243" s="5">
        <v>25235.589999999997</v>
      </c>
    </row>
    <row r="244" spans="1:4" x14ac:dyDescent="0.25">
      <c r="A244" s="1" t="s">
        <v>204</v>
      </c>
      <c r="B244" t="s">
        <v>3068</v>
      </c>
      <c r="C244" s="9">
        <v>45197</v>
      </c>
      <c r="D244" s="5">
        <v>9134.73</v>
      </c>
    </row>
    <row r="245" spans="1:4" x14ac:dyDescent="0.25">
      <c r="A245" s="1" t="s">
        <v>3070</v>
      </c>
      <c r="B245" t="s">
        <v>3087</v>
      </c>
      <c r="C245" s="9">
        <v>45204</v>
      </c>
      <c r="D245" s="5">
        <v>193.5</v>
      </c>
    </row>
    <row r="246" spans="1:4" x14ac:dyDescent="0.25">
      <c r="A246" s="1" t="s">
        <v>3070</v>
      </c>
      <c r="B246" t="s">
        <v>3087</v>
      </c>
      <c r="C246" s="9">
        <v>45204</v>
      </c>
      <c r="D246" s="5">
        <v>193.5</v>
      </c>
    </row>
    <row r="247" spans="1:4" x14ac:dyDescent="0.25">
      <c r="A247" s="1" t="s">
        <v>3070</v>
      </c>
      <c r="B247" t="s">
        <v>3088</v>
      </c>
      <c r="C247" s="9">
        <v>45204</v>
      </c>
      <c r="D247" s="5">
        <v>30</v>
      </c>
    </row>
    <row r="248" spans="1:4" x14ac:dyDescent="0.25">
      <c r="A248" s="1" t="s">
        <v>204</v>
      </c>
      <c r="B248" t="s">
        <v>3089</v>
      </c>
      <c r="C248" s="9">
        <v>45204</v>
      </c>
      <c r="D248" s="5">
        <v>250.04</v>
      </c>
    </row>
    <row r="249" spans="1:4" x14ac:dyDescent="0.25">
      <c r="A249" s="1" t="s">
        <v>204</v>
      </c>
      <c r="B249" t="s">
        <v>3089</v>
      </c>
      <c r="C249" s="9">
        <v>45204</v>
      </c>
      <c r="D249" s="5">
        <v>250.04</v>
      </c>
    </row>
    <row r="250" spans="1:4" x14ac:dyDescent="0.25">
      <c r="A250" s="1" t="s">
        <v>204</v>
      </c>
      <c r="B250" t="s">
        <v>3090</v>
      </c>
      <c r="C250" s="9">
        <v>45204</v>
      </c>
      <c r="D250" s="5">
        <v>59.25</v>
      </c>
    </row>
    <row r="251" spans="1:4" x14ac:dyDescent="0.25">
      <c r="A251" s="1" t="s">
        <v>204</v>
      </c>
      <c r="B251" t="s">
        <v>3091</v>
      </c>
      <c r="C251" s="9">
        <v>45204</v>
      </c>
      <c r="D251" s="5">
        <v>73.25</v>
      </c>
    </row>
    <row r="252" spans="1:4" x14ac:dyDescent="0.25">
      <c r="A252" s="1" t="s">
        <v>2752</v>
      </c>
      <c r="B252" t="s">
        <v>3071</v>
      </c>
      <c r="C252" s="9">
        <v>45204</v>
      </c>
      <c r="D252" s="5">
        <v>1387.5</v>
      </c>
    </row>
    <row r="253" spans="1:4" x14ac:dyDescent="0.25">
      <c r="A253" s="1" t="s">
        <v>3047</v>
      </c>
      <c r="B253" t="s">
        <v>3072</v>
      </c>
      <c r="C253" s="9">
        <v>45218</v>
      </c>
      <c r="D253" s="5">
        <v>12100.56</v>
      </c>
    </row>
    <row r="254" spans="1:4" x14ac:dyDescent="0.25">
      <c r="A254" s="1" t="s">
        <v>2090</v>
      </c>
      <c r="B254" t="s">
        <v>3073</v>
      </c>
      <c r="C254" s="9">
        <v>45218</v>
      </c>
      <c r="D254" s="5">
        <v>3241.83</v>
      </c>
    </row>
    <row r="255" spans="1:4" x14ac:dyDescent="0.25">
      <c r="A255" s="1" t="s">
        <v>2492</v>
      </c>
      <c r="B255" t="s">
        <v>3074</v>
      </c>
      <c r="C255" s="9">
        <v>45218</v>
      </c>
      <c r="D255" s="5">
        <v>6570.51</v>
      </c>
    </row>
    <row r="256" spans="1:4" x14ac:dyDescent="0.25">
      <c r="A256" s="1" t="s">
        <v>2621</v>
      </c>
      <c r="B256" t="s">
        <v>2622</v>
      </c>
      <c r="C256" s="9">
        <v>45218</v>
      </c>
      <c r="D256" s="5">
        <v>130.53</v>
      </c>
    </row>
    <row r="257" spans="1:4" x14ac:dyDescent="0.25">
      <c r="A257" s="1" t="s">
        <v>2891</v>
      </c>
      <c r="B257" t="s">
        <v>2892</v>
      </c>
      <c r="C257" s="9">
        <v>45218</v>
      </c>
      <c r="D257" s="5">
        <v>66.55</v>
      </c>
    </row>
    <row r="258" spans="1:4" x14ac:dyDescent="0.25">
      <c r="A258" s="1" t="s">
        <v>92</v>
      </c>
      <c r="B258" t="s">
        <v>3075</v>
      </c>
      <c r="C258" s="9">
        <v>45218</v>
      </c>
      <c r="D258" s="5">
        <v>1210</v>
      </c>
    </row>
    <row r="259" spans="1:4" x14ac:dyDescent="0.25">
      <c r="A259" s="1" t="s">
        <v>1600</v>
      </c>
      <c r="B259" t="s">
        <v>3076</v>
      </c>
      <c r="C259" s="9">
        <v>45218</v>
      </c>
      <c r="D259" s="5">
        <v>314.87</v>
      </c>
    </row>
    <row r="260" spans="1:4" x14ac:dyDescent="0.25">
      <c r="A260" s="1" t="s">
        <v>1775</v>
      </c>
      <c r="B260" t="s">
        <v>3077</v>
      </c>
      <c r="C260" s="9">
        <v>45218</v>
      </c>
      <c r="D260" s="5">
        <v>577.6</v>
      </c>
    </row>
    <row r="261" spans="1:4" x14ac:dyDescent="0.25">
      <c r="A261" s="1" t="s">
        <v>2945</v>
      </c>
      <c r="B261" t="s">
        <v>1690</v>
      </c>
      <c r="C261" s="9">
        <v>45218</v>
      </c>
      <c r="D261" s="5">
        <v>41.14</v>
      </c>
    </row>
    <row r="262" spans="1:4" x14ac:dyDescent="0.25">
      <c r="A262" s="1" t="s">
        <v>193</v>
      </c>
      <c r="B262" t="s">
        <v>3078</v>
      </c>
      <c r="C262" s="9">
        <v>45218</v>
      </c>
      <c r="D262" s="5">
        <v>180</v>
      </c>
    </row>
    <row r="263" spans="1:4" x14ac:dyDescent="0.25">
      <c r="A263" s="1" t="s">
        <v>1179</v>
      </c>
      <c r="B263" t="s">
        <v>3079</v>
      </c>
      <c r="C263" s="9">
        <v>45218</v>
      </c>
      <c r="D263" s="5">
        <v>526.35</v>
      </c>
    </row>
    <row r="264" spans="1:4" x14ac:dyDescent="0.25">
      <c r="A264" s="1" t="s">
        <v>3080</v>
      </c>
      <c r="B264" t="s">
        <v>3081</v>
      </c>
      <c r="C264" s="9">
        <v>45224</v>
      </c>
      <c r="D264" s="5">
        <v>786.5</v>
      </c>
    </row>
    <row r="265" spans="1:4" x14ac:dyDescent="0.25">
      <c r="A265" s="1" t="s">
        <v>3082</v>
      </c>
      <c r="B265" t="s">
        <v>3054</v>
      </c>
      <c r="C265" s="9">
        <v>45224</v>
      </c>
      <c r="D265" s="5">
        <v>1052.7</v>
      </c>
    </row>
    <row r="266" spans="1:4" x14ac:dyDescent="0.25">
      <c r="A266" s="1" t="s">
        <v>1665</v>
      </c>
      <c r="B266" t="s">
        <v>3083</v>
      </c>
      <c r="C266" s="9">
        <v>45224</v>
      </c>
      <c r="D266" s="5">
        <v>287.57</v>
      </c>
    </row>
    <row r="267" spans="1:4" x14ac:dyDescent="0.25">
      <c r="A267" s="1" t="s">
        <v>2969</v>
      </c>
      <c r="B267" t="s">
        <v>3084</v>
      </c>
      <c r="C267" s="9">
        <v>45224</v>
      </c>
      <c r="D267" s="5">
        <v>14.3</v>
      </c>
    </row>
    <row r="268" spans="1:4" x14ac:dyDescent="0.25">
      <c r="A268" s="1" t="s">
        <v>205</v>
      </c>
      <c r="B268" t="s">
        <v>3085</v>
      </c>
      <c r="C268" s="9">
        <v>45229</v>
      </c>
      <c r="D268" s="5">
        <v>5113.76</v>
      </c>
    </row>
    <row r="269" spans="1:4" x14ac:dyDescent="0.25">
      <c r="A269" s="1" t="s">
        <v>205</v>
      </c>
      <c r="B269" t="s">
        <v>3086</v>
      </c>
      <c r="C269" s="9">
        <v>45229</v>
      </c>
      <c r="D269" s="5">
        <v>1177.82</v>
      </c>
    </row>
    <row r="270" spans="1:4" x14ac:dyDescent="0.25">
      <c r="A270" s="1" t="s">
        <v>204</v>
      </c>
      <c r="B270" t="s">
        <v>3085</v>
      </c>
      <c r="C270" s="9">
        <v>45229</v>
      </c>
      <c r="D270" s="5">
        <v>25133.42</v>
      </c>
    </row>
    <row r="271" spans="1:4" x14ac:dyDescent="0.25">
      <c r="A271" s="1" t="s">
        <v>204</v>
      </c>
      <c r="B271" t="s">
        <v>3086</v>
      </c>
      <c r="C271" s="9">
        <v>45229</v>
      </c>
      <c r="D271" s="5">
        <v>8878.89</v>
      </c>
    </row>
    <row r="272" spans="1:4" x14ac:dyDescent="0.25">
      <c r="A272" s="1" t="s">
        <v>3094</v>
      </c>
      <c r="B272" t="s">
        <v>3095</v>
      </c>
      <c r="C272" s="9">
        <v>45239</v>
      </c>
      <c r="D272" s="5">
        <v>332.75</v>
      </c>
    </row>
    <row r="273" spans="1:4" x14ac:dyDescent="0.25">
      <c r="A273" s="1" t="s">
        <v>2781</v>
      </c>
      <c r="B273" t="s">
        <v>3096</v>
      </c>
      <c r="C273" s="9">
        <v>45239</v>
      </c>
      <c r="D273" s="5">
        <v>3593.7</v>
      </c>
    </row>
    <row r="274" spans="1:4" x14ac:dyDescent="0.25">
      <c r="A274" s="1" t="s">
        <v>2869</v>
      </c>
      <c r="B274" t="s">
        <v>3097</v>
      </c>
      <c r="C274" s="9">
        <v>45239</v>
      </c>
      <c r="D274" s="5">
        <v>69.33</v>
      </c>
    </row>
    <row r="275" spans="1:4" x14ac:dyDescent="0.25">
      <c r="A275" s="1" t="s">
        <v>2090</v>
      </c>
      <c r="B275" t="s">
        <v>3098</v>
      </c>
      <c r="C275" s="9">
        <v>45239</v>
      </c>
      <c r="D275" s="5">
        <v>522.89</v>
      </c>
    </row>
    <row r="276" spans="1:4" x14ac:dyDescent="0.25">
      <c r="A276" s="1" t="s">
        <v>2869</v>
      </c>
      <c r="B276" t="s">
        <v>3099</v>
      </c>
      <c r="C276" s="9">
        <v>45239</v>
      </c>
      <c r="D276" s="5">
        <v>15.17</v>
      </c>
    </row>
    <row r="277" spans="1:4" x14ac:dyDescent="0.25">
      <c r="A277" s="1" t="s">
        <v>1665</v>
      </c>
      <c r="B277" t="s">
        <v>3100</v>
      </c>
      <c r="C277" s="9">
        <v>45239</v>
      </c>
      <c r="D277" s="5">
        <v>286.35000000000002</v>
      </c>
    </row>
    <row r="278" spans="1:4" x14ac:dyDescent="0.25">
      <c r="A278" s="1" t="s">
        <v>2621</v>
      </c>
      <c r="B278" t="s">
        <v>2622</v>
      </c>
      <c r="C278" s="9">
        <v>45239</v>
      </c>
      <c r="D278" s="5">
        <v>130.53</v>
      </c>
    </row>
    <row r="279" spans="1:4" x14ac:dyDescent="0.25">
      <c r="A279" s="1" t="s">
        <v>2891</v>
      </c>
      <c r="B279" t="s">
        <v>2892</v>
      </c>
      <c r="C279" s="9">
        <v>45239</v>
      </c>
      <c r="D279" s="5">
        <v>66.55</v>
      </c>
    </row>
    <row r="280" spans="1:4" x14ac:dyDescent="0.25">
      <c r="A280" s="1" t="s">
        <v>92</v>
      </c>
      <c r="B280" t="s">
        <v>3101</v>
      </c>
      <c r="C280" s="9">
        <v>45239</v>
      </c>
      <c r="D280" s="5">
        <v>1210</v>
      </c>
    </row>
    <row r="281" spans="1:4" x14ac:dyDescent="0.25">
      <c r="A281" s="1" t="s">
        <v>1262</v>
      </c>
      <c r="B281" t="s">
        <v>3102</v>
      </c>
      <c r="C281" s="9">
        <v>45246</v>
      </c>
      <c r="D281" s="5">
        <v>242</v>
      </c>
    </row>
    <row r="282" spans="1:4" x14ac:dyDescent="0.25">
      <c r="A282" s="1" t="s">
        <v>3103</v>
      </c>
      <c r="B282" t="s">
        <v>3104</v>
      </c>
      <c r="C282" s="9">
        <v>45246</v>
      </c>
      <c r="D282" s="5">
        <v>914.76</v>
      </c>
    </row>
    <row r="283" spans="1:4" x14ac:dyDescent="0.25">
      <c r="A283" s="1" t="s">
        <v>1914</v>
      </c>
      <c r="B283" t="s">
        <v>3105</v>
      </c>
      <c r="C283" s="9">
        <v>45246</v>
      </c>
      <c r="D283" s="5">
        <v>605</v>
      </c>
    </row>
    <row r="284" spans="1:4" x14ac:dyDescent="0.25">
      <c r="A284" t="s">
        <v>2796</v>
      </c>
      <c r="B284" t="s">
        <v>3106</v>
      </c>
      <c r="C284" s="9">
        <v>45246</v>
      </c>
      <c r="D284" s="5">
        <v>463.61</v>
      </c>
    </row>
    <row r="285" spans="1:4" x14ac:dyDescent="0.25">
      <c r="A285" s="1" t="s">
        <v>3107</v>
      </c>
      <c r="B285" t="s">
        <v>3108</v>
      </c>
      <c r="C285" s="9">
        <v>45246</v>
      </c>
      <c r="D285" s="5">
        <v>90.75</v>
      </c>
    </row>
    <row r="286" spans="1:4" x14ac:dyDescent="0.25">
      <c r="A286" s="1" t="s">
        <v>3109</v>
      </c>
      <c r="B286" t="s">
        <v>3110</v>
      </c>
      <c r="C286" s="9">
        <v>45246</v>
      </c>
      <c r="D286" s="5">
        <v>1318.9</v>
      </c>
    </row>
    <row r="287" spans="1:4" x14ac:dyDescent="0.25">
      <c r="A287" s="1" t="s">
        <v>1009</v>
      </c>
      <c r="B287" t="s">
        <v>3111</v>
      </c>
      <c r="C287" s="9">
        <v>45246</v>
      </c>
      <c r="D287" s="5">
        <v>13.98</v>
      </c>
    </row>
    <row r="288" spans="1:4" x14ac:dyDescent="0.25">
      <c r="A288" s="1" t="s">
        <v>2945</v>
      </c>
      <c r="B288" t="s">
        <v>1690</v>
      </c>
      <c r="C288" s="9">
        <v>45246</v>
      </c>
      <c r="D288" s="5">
        <v>29.92</v>
      </c>
    </row>
    <row r="289" spans="1:4" x14ac:dyDescent="0.25">
      <c r="A289" s="1" t="s">
        <v>1597</v>
      </c>
      <c r="B289" t="s">
        <v>3128</v>
      </c>
      <c r="C289" s="9">
        <v>45246</v>
      </c>
      <c r="D289" s="5">
        <v>93.88</v>
      </c>
    </row>
    <row r="290" spans="1:4" x14ac:dyDescent="0.25">
      <c r="A290" s="1" t="s">
        <v>2752</v>
      </c>
      <c r="B290" t="s">
        <v>3112</v>
      </c>
      <c r="C290" s="9">
        <v>45246</v>
      </c>
      <c r="D290" s="5">
        <v>3083.35</v>
      </c>
    </row>
    <row r="291" spans="1:4" x14ac:dyDescent="0.25">
      <c r="A291" s="1" t="s">
        <v>1306</v>
      </c>
      <c r="B291" t="s">
        <v>3113</v>
      </c>
      <c r="C291" s="9">
        <v>45253</v>
      </c>
      <c r="D291" s="5">
        <v>14025</v>
      </c>
    </row>
    <row r="292" spans="1:4" x14ac:dyDescent="0.25">
      <c r="A292" s="1" t="s">
        <v>35</v>
      </c>
      <c r="B292" t="s">
        <v>3114</v>
      </c>
      <c r="C292" s="9">
        <v>45253</v>
      </c>
      <c r="D292" s="5">
        <v>233.45</v>
      </c>
    </row>
    <row r="293" spans="1:4" x14ac:dyDescent="0.25">
      <c r="A293" s="1" t="s">
        <v>35</v>
      </c>
      <c r="B293" t="s">
        <v>2946</v>
      </c>
      <c r="C293" s="9">
        <v>45253</v>
      </c>
      <c r="D293" s="5">
        <v>832.55</v>
      </c>
    </row>
    <row r="294" spans="1:4" x14ac:dyDescent="0.25">
      <c r="A294" s="1" t="s">
        <v>35</v>
      </c>
      <c r="B294" t="s">
        <v>3115</v>
      </c>
      <c r="C294" s="9">
        <v>45253</v>
      </c>
      <c r="D294" s="5">
        <v>30.01</v>
      </c>
    </row>
    <row r="295" spans="1:4" x14ac:dyDescent="0.25">
      <c r="A295" s="1" t="s">
        <v>3116</v>
      </c>
      <c r="B295" t="s">
        <v>3117</v>
      </c>
      <c r="C295" s="9">
        <v>45253</v>
      </c>
      <c r="D295" s="5">
        <v>200.38</v>
      </c>
    </row>
    <row r="296" spans="1:4" x14ac:dyDescent="0.25">
      <c r="A296" s="1" t="s">
        <v>3118</v>
      </c>
      <c r="B296" t="s">
        <v>3119</v>
      </c>
      <c r="C296" s="9">
        <v>45253</v>
      </c>
      <c r="D296" s="5">
        <v>6.85</v>
      </c>
    </row>
    <row r="297" spans="1:4" x14ac:dyDescent="0.25">
      <c r="A297" s="1" t="s">
        <v>3120</v>
      </c>
      <c r="B297" t="s">
        <v>3129</v>
      </c>
      <c r="C297" s="9">
        <v>45253</v>
      </c>
      <c r="D297" s="5">
        <v>65.66</v>
      </c>
    </row>
    <row r="298" spans="1:4" x14ac:dyDescent="0.25">
      <c r="A298" s="1" t="s">
        <v>204</v>
      </c>
      <c r="B298" t="s">
        <v>3130</v>
      </c>
      <c r="C298" s="9">
        <v>45253</v>
      </c>
      <c r="D298" s="5">
        <v>16.399999999999999</v>
      </c>
    </row>
    <row r="299" spans="1:4" x14ac:dyDescent="0.25">
      <c r="A299" s="1" t="s">
        <v>3121</v>
      </c>
      <c r="B299" t="s">
        <v>3122</v>
      </c>
      <c r="C299" s="9">
        <v>45259</v>
      </c>
      <c r="D299" s="5">
        <v>365.42</v>
      </c>
    </row>
    <row r="300" spans="1:4" x14ac:dyDescent="0.25">
      <c r="A300" s="1" t="s">
        <v>3123</v>
      </c>
      <c r="B300" t="s">
        <v>3124</v>
      </c>
      <c r="C300" s="9">
        <v>45259</v>
      </c>
      <c r="D300" s="5">
        <v>1754.5</v>
      </c>
    </row>
    <row r="301" spans="1:4" x14ac:dyDescent="0.25">
      <c r="A301" s="1" t="s">
        <v>3125</v>
      </c>
      <c r="B301" t="s">
        <v>3126</v>
      </c>
      <c r="C301" s="9">
        <v>45259</v>
      </c>
      <c r="D301" s="5">
        <v>380.42</v>
      </c>
    </row>
    <row r="302" spans="1:4" x14ac:dyDescent="0.25">
      <c r="A302" s="1" t="s">
        <v>2969</v>
      </c>
      <c r="B302" t="s">
        <v>3127</v>
      </c>
      <c r="C302" s="9">
        <v>45259</v>
      </c>
      <c r="D302" s="5">
        <v>7.81</v>
      </c>
    </row>
    <row r="303" spans="1:4" x14ac:dyDescent="0.25">
      <c r="A303" s="1" t="s">
        <v>205</v>
      </c>
      <c r="B303" t="s">
        <v>3131</v>
      </c>
      <c r="C303" s="9">
        <v>45259</v>
      </c>
      <c r="D303" s="5">
        <v>5138.71</v>
      </c>
    </row>
    <row r="304" spans="1:4" x14ac:dyDescent="0.25">
      <c r="A304" s="1" t="s">
        <v>205</v>
      </c>
      <c r="B304" t="s">
        <v>3132</v>
      </c>
      <c r="C304" s="9">
        <v>45259</v>
      </c>
      <c r="D304" s="5">
        <v>1177.82</v>
      </c>
    </row>
    <row r="305" spans="1:4" x14ac:dyDescent="0.25">
      <c r="A305" s="1" t="s">
        <v>204</v>
      </c>
      <c r="B305" t="s">
        <v>3131</v>
      </c>
      <c r="C305" s="9">
        <v>45259</v>
      </c>
      <c r="D305" s="5">
        <v>24605.75</v>
      </c>
    </row>
    <row r="306" spans="1:4" x14ac:dyDescent="0.25">
      <c r="A306" s="1" t="s">
        <v>204</v>
      </c>
      <c r="B306" t="s">
        <v>3132</v>
      </c>
      <c r="C306" s="9">
        <v>45259</v>
      </c>
      <c r="D306" s="5">
        <v>8922.18</v>
      </c>
    </row>
    <row r="307" spans="1:4" x14ac:dyDescent="0.25">
      <c r="A307" s="1" t="s">
        <v>205</v>
      </c>
      <c r="B307" t="s">
        <v>3133</v>
      </c>
      <c r="C307" s="9">
        <v>45259</v>
      </c>
      <c r="D307" s="5">
        <v>255.37</v>
      </c>
    </row>
    <row r="308" spans="1:4" x14ac:dyDescent="0.25">
      <c r="A308" s="1" t="s">
        <v>204</v>
      </c>
      <c r="B308" t="s">
        <v>3133</v>
      </c>
      <c r="C308" s="9">
        <v>45259</v>
      </c>
      <c r="D308" s="5">
        <v>1220.42</v>
      </c>
    </row>
    <row r="309" spans="1:4" x14ac:dyDescent="0.25">
      <c r="A309" s="1" t="s">
        <v>1670</v>
      </c>
      <c r="B309" t="s">
        <v>3135</v>
      </c>
      <c r="C309" s="9">
        <v>45274</v>
      </c>
      <c r="D309" s="5">
        <v>763.27</v>
      </c>
    </row>
    <row r="310" spans="1:4" x14ac:dyDescent="0.25">
      <c r="A310" s="1" t="s">
        <v>2619</v>
      </c>
      <c r="B310" t="s">
        <v>3136</v>
      </c>
      <c r="C310" s="9">
        <v>45274</v>
      </c>
      <c r="D310" s="5">
        <v>8.6</v>
      </c>
    </row>
    <row r="311" spans="1:4" x14ac:dyDescent="0.25">
      <c r="A311" s="1" t="s">
        <v>2621</v>
      </c>
      <c r="B311" t="s">
        <v>2622</v>
      </c>
      <c r="C311" s="9">
        <v>45274</v>
      </c>
      <c r="D311" s="5">
        <v>130.53</v>
      </c>
    </row>
    <row r="312" spans="1:4" x14ac:dyDescent="0.25">
      <c r="A312" s="1" t="s">
        <v>2891</v>
      </c>
      <c r="B312" t="s">
        <v>2892</v>
      </c>
      <c r="C312" s="9">
        <v>45274</v>
      </c>
      <c r="D312" s="5">
        <v>66.55</v>
      </c>
    </row>
    <row r="313" spans="1:4" x14ac:dyDescent="0.25">
      <c r="A313" s="1" t="s">
        <v>92</v>
      </c>
      <c r="B313" t="s">
        <v>3137</v>
      </c>
      <c r="C313" s="9">
        <v>45274</v>
      </c>
      <c r="D313" s="5">
        <v>1210</v>
      </c>
    </row>
    <row r="314" spans="1:4" x14ac:dyDescent="0.25">
      <c r="A314" s="1" t="s">
        <v>1600</v>
      </c>
      <c r="B314" t="s">
        <v>3138</v>
      </c>
      <c r="C314" s="9">
        <v>45274</v>
      </c>
      <c r="D314" s="5">
        <v>311.36</v>
      </c>
    </row>
    <row r="315" spans="1:4" x14ac:dyDescent="0.25">
      <c r="A315" s="1" t="s">
        <v>1762</v>
      </c>
      <c r="B315" t="s">
        <v>3139</v>
      </c>
      <c r="C315" s="9">
        <v>45274</v>
      </c>
      <c r="D315" s="5">
        <v>1500.4</v>
      </c>
    </row>
    <row r="316" spans="1:4" x14ac:dyDescent="0.25">
      <c r="A316" s="1" t="s">
        <v>1262</v>
      </c>
      <c r="B316" t="s">
        <v>3148</v>
      </c>
      <c r="C316" s="9">
        <v>45274</v>
      </c>
      <c r="D316" s="5">
        <v>30145.5</v>
      </c>
    </row>
    <row r="317" spans="1:4" x14ac:dyDescent="0.25">
      <c r="A317" s="1" t="s">
        <v>2963</v>
      </c>
      <c r="B317" t="s">
        <v>3140</v>
      </c>
      <c r="C317" s="9">
        <v>45274</v>
      </c>
      <c r="D317" s="5">
        <v>37.35</v>
      </c>
    </row>
    <row r="318" spans="1:4" x14ac:dyDescent="0.25">
      <c r="A318" s="1" t="s">
        <v>535</v>
      </c>
      <c r="B318" t="s">
        <v>3141</v>
      </c>
      <c r="C318" s="9">
        <v>45280</v>
      </c>
      <c r="D318" s="5">
        <v>297.49</v>
      </c>
    </row>
    <row r="319" spans="1:4" x14ac:dyDescent="0.25">
      <c r="A319" s="1" t="s">
        <v>1762</v>
      </c>
      <c r="B319" t="s">
        <v>3142</v>
      </c>
      <c r="C319" s="9">
        <v>45280</v>
      </c>
      <c r="D319" s="5">
        <v>4374.1499999999996</v>
      </c>
    </row>
    <row r="320" spans="1:4" x14ac:dyDescent="0.25">
      <c r="A320" s="1" t="s">
        <v>2869</v>
      </c>
      <c r="B320" t="s">
        <v>3143</v>
      </c>
      <c r="C320" s="9">
        <v>45280</v>
      </c>
      <c r="D320" s="5">
        <v>9.68</v>
      </c>
    </row>
    <row r="321" spans="1:4" x14ac:dyDescent="0.25">
      <c r="A321" s="1" t="s">
        <v>2869</v>
      </c>
      <c r="B321" t="s">
        <v>3144</v>
      </c>
      <c r="C321" s="9">
        <v>45280</v>
      </c>
      <c r="D321" s="5">
        <v>14.23</v>
      </c>
    </row>
    <row r="322" spans="1:4" x14ac:dyDescent="0.25">
      <c r="A322" s="1" t="s">
        <v>1762</v>
      </c>
      <c r="B322" t="s">
        <v>3145</v>
      </c>
      <c r="C322" s="9">
        <v>45280</v>
      </c>
      <c r="D322" s="5">
        <v>2371.6</v>
      </c>
    </row>
    <row r="323" spans="1:4" x14ac:dyDescent="0.25">
      <c r="A323" s="1" t="s">
        <v>2945</v>
      </c>
      <c r="B323" t="s">
        <v>1690</v>
      </c>
      <c r="C323" s="9">
        <v>45280</v>
      </c>
      <c r="D323" s="5">
        <v>22.44</v>
      </c>
    </row>
    <row r="324" spans="1:4" x14ac:dyDescent="0.25">
      <c r="A324" s="1" t="s">
        <v>2621</v>
      </c>
      <c r="B324" t="s">
        <v>2622</v>
      </c>
      <c r="C324" s="9">
        <v>45280</v>
      </c>
      <c r="D324" s="5">
        <v>130.53</v>
      </c>
    </row>
    <row r="325" spans="1:4" x14ac:dyDescent="0.25">
      <c r="A325" s="1" t="s">
        <v>3146</v>
      </c>
      <c r="B325" t="s">
        <v>3147</v>
      </c>
      <c r="C325" s="9">
        <v>45280</v>
      </c>
      <c r="D325" s="5">
        <v>125</v>
      </c>
    </row>
    <row r="326" spans="1:4" x14ac:dyDescent="0.25">
      <c r="A326" s="1" t="s">
        <v>205</v>
      </c>
      <c r="B326" t="s">
        <v>3149</v>
      </c>
      <c r="C326" s="9">
        <v>45282</v>
      </c>
      <c r="D326" s="5">
        <v>5138.71</v>
      </c>
    </row>
    <row r="327" spans="1:4" x14ac:dyDescent="0.25">
      <c r="A327" s="1" t="s">
        <v>205</v>
      </c>
      <c r="B327" t="s">
        <v>3150</v>
      </c>
      <c r="C327" s="9">
        <v>45282</v>
      </c>
      <c r="D327" s="5">
        <v>1177.82</v>
      </c>
    </row>
    <row r="328" spans="1:4" x14ac:dyDescent="0.25">
      <c r="A328" s="1" t="s">
        <v>204</v>
      </c>
      <c r="B328" t="s">
        <v>3149</v>
      </c>
      <c r="C328" s="9">
        <v>45282</v>
      </c>
      <c r="D328" s="5">
        <v>24537.14</v>
      </c>
    </row>
    <row r="329" spans="1:4" x14ac:dyDescent="0.25">
      <c r="A329" s="1" t="s">
        <v>204</v>
      </c>
      <c r="B329" t="s">
        <v>3150</v>
      </c>
      <c r="C329" s="9">
        <v>45282</v>
      </c>
      <c r="D329" s="5">
        <v>8922.15</v>
      </c>
    </row>
    <row r="330" spans="1:4" x14ac:dyDescent="0.25">
      <c r="A330" s="1" t="s">
        <v>205</v>
      </c>
      <c r="B330" t="s">
        <v>3151</v>
      </c>
      <c r="C330" s="9">
        <v>45282</v>
      </c>
      <c r="D330" s="5">
        <v>1208.1500000000001</v>
      </c>
    </row>
    <row r="331" spans="1:4" x14ac:dyDescent="0.25">
      <c r="A331" s="1" t="s">
        <v>204</v>
      </c>
      <c r="B331" t="s">
        <v>3151</v>
      </c>
      <c r="C331" s="9">
        <v>45282</v>
      </c>
      <c r="D331" s="5">
        <v>20592.07</v>
      </c>
    </row>
    <row r="332" spans="1:4" x14ac:dyDescent="0.25">
      <c r="A332" s="1"/>
      <c r="C332" s="9"/>
      <c r="D332" s="5"/>
    </row>
    <row r="333" spans="1:4" x14ac:dyDescent="0.25">
      <c r="A333" s="1"/>
      <c r="C333" s="9"/>
      <c r="D333" s="5"/>
    </row>
    <row r="334" spans="1:4" x14ac:dyDescent="0.25">
      <c r="A334" s="1"/>
      <c r="C334" s="9"/>
      <c r="D334" s="5"/>
    </row>
    <row r="335" spans="1:4" x14ac:dyDescent="0.25">
      <c r="A335" s="1"/>
      <c r="C335" s="9"/>
      <c r="D335" s="5"/>
    </row>
    <row r="336" spans="1:4" x14ac:dyDescent="0.25">
      <c r="A336" s="1"/>
      <c r="C336" s="9"/>
      <c r="D336" s="5"/>
    </row>
    <row r="337" spans="1:4" x14ac:dyDescent="0.25">
      <c r="A337" s="1"/>
      <c r="C337" s="9"/>
      <c r="D337" s="5"/>
    </row>
    <row r="338" spans="1:4" x14ac:dyDescent="0.25">
      <c r="A338" s="1"/>
      <c r="C338" s="9"/>
      <c r="D338" s="5"/>
    </row>
    <row r="339" spans="1:4" x14ac:dyDescent="0.25">
      <c r="A339" s="1"/>
      <c r="C339" s="9"/>
      <c r="D339" s="5"/>
    </row>
    <row r="340" spans="1:4" x14ac:dyDescent="0.25">
      <c r="A340" s="1"/>
      <c r="C340" s="9"/>
      <c r="D340" s="5"/>
    </row>
    <row r="341" spans="1:4" x14ac:dyDescent="0.25">
      <c r="A341" s="1"/>
      <c r="C341" s="9"/>
      <c r="D341" s="5"/>
    </row>
    <row r="342" spans="1:4" x14ac:dyDescent="0.25">
      <c r="A342" s="1"/>
      <c r="C342" s="9"/>
      <c r="D342" s="5"/>
    </row>
    <row r="343" spans="1:4" x14ac:dyDescent="0.25">
      <c r="A343" s="1"/>
      <c r="C343" s="9"/>
      <c r="D343" s="5"/>
    </row>
    <row r="344" spans="1:4" x14ac:dyDescent="0.25">
      <c r="A344" s="1"/>
      <c r="C344" s="9"/>
      <c r="D344" s="5"/>
    </row>
    <row r="345" spans="1:4" x14ac:dyDescent="0.25">
      <c r="A345" s="1"/>
      <c r="C345" s="9"/>
      <c r="D345" s="5"/>
    </row>
    <row r="346" spans="1:4" x14ac:dyDescent="0.25">
      <c r="A346" s="1"/>
      <c r="C346" s="9"/>
      <c r="D346" s="5"/>
    </row>
    <row r="347" spans="1:4" x14ac:dyDescent="0.25">
      <c r="A347" s="1"/>
      <c r="C347" s="9"/>
      <c r="D347" s="5"/>
    </row>
    <row r="348" spans="1:4" x14ac:dyDescent="0.25">
      <c r="A348" s="1"/>
      <c r="C348" s="9"/>
      <c r="D348" s="5"/>
    </row>
    <row r="349" spans="1:4" x14ac:dyDescent="0.25">
      <c r="A349" s="1"/>
      <c r="C349" s="9"/>
      <c r="D349" s="5"/>
    </row>
    <row r="350" spans="1:4" x14ac:dyDescent="0.25">
      <c r="A350" s="1"/>
      <c r="C350" s="9"/>
      <c r="D350" s="5"/>
    </row>
    <row r="351" spans="1:4" x14ac:dyDescent="0.25">
      <c r="A351" s="1"/>
      <c r="C351" s="9"/>
      <c r="D351" s="5"/>
    </row>
    <row r="352" spans="1:4" x14ac:dyDescent="0.25">
      <c r="A352" s="1"/>
      <c r="C352" s="9"/>
      <c r="D352" s="5"/>
    </row>
    <row r="353" spans="1:4" x14ac:dyDescent="0.25">
      <c r="A353" s="1"/>
      <c r="C353" s="9"/>
      <c r="D353" s="5"/>
    </row>
    <row r="354" spans="1:4" x14ac:dyDescent="0.25">
      <c r="A354" s="1"/>
      <c r="C354" s="9"/>
      <c r="D354" s="5"/>
    </row>
    <row r="355" spans="1:4" x14ac:dyDescent="0.25">
      <c r="A355" s="1"/>
      <c r="C355" s="9"/>
      <c r="D355" s="5"/>
    </row>
    <row r="356" spans="1:4" x14ac:dyDescent="0.25">
      <c r="A356" s="1"/>
      <c r="C356" s="9"/>
      <c r="D356" s="5"/>
    </row>
    <row r="357" spans="1:4" x14ac:dyDescent="0.25">
      <c r="A357" s="1"/>
      <c r="C357" s="9"/>
      <c r="D357" s="5"/>
    </row>
    <row r="358" spans="1:4" x14ac:dyDescent="0.25">
      <c r="A358" s="1"/>
      <c r="C358" s="9"/>
      <c r="D358" s="5"/>
    </row>
    <row r="359" spans="1:4" x14ac:dyDescent="0.25">
      <c r="A359" s="1"/>
      <c r="C359" s="9"/>
      <c r="D359" s="5"/>
    </row>
    <row r="360" spans="1:4" x14ac:dyDescent="0.25">
      <c r="A360" s="1"/>
      <c r="C360" s="9"/>
      <c r="D360" s="5"/>
    </row>
    <row r="361" spans="1:4" x14ac:dyDescent="0.25">
      <c r="A361" s="1"/>
      <c r="C361" s="9"/>
      <c r="D361" s="5"/>
    </row>
    <row r="362" spans="1:4" x14ac:dyDescent="0.25">
      <c r="A362" s="1"/>
      <c r="C362" s="9"/>
      <c r="D362" s="5"/>
    </row>
    <row r="363" spans="1:4" x14ac:dyDescent="0.25">
      <c r="A363" s="1"/>
      <c r="C363" s="9"/>
      <c r="D363" s="5"/>
    </row>
    <row r="364" spans="1:4" x14ac:dyDescent="0.25">
      <c r="A364" s="1"/>
      <c r="C364" s="9"/>
      <c r="D364" s="5"/>
    </row>
    <row r="365" spans="1:4" x14ac:dyDescent="0.25">
      <c r="A365" s="1"/>
      <c r="C365" s="9"/>
      <c r="D365" s="5"/>
    </row>
    <row r="366" spans="1:4" x14ac:dyDescent="0.25">
      <c r="A366" s="1"/>
      <c r="C366" s="9"/>
      <c r="D366" s="5"/>
    </row>
    <row r="367" spans="1:4" x14ac:dyDescent="0.25">
      <c r="A367" s="1"/>
      <c r="C367" s="9"/>
      <c r="D367" s="5"/>
    </row>
    <row r="368" spans="1:4" x14ac:dyDescent="0.25">
      <c r="A368" s="1"/>
      <c r="C368" s="9"/>
      <c r="D368" s="5"/>
    </row>
    <row r="369" spans="1:4" x14ac:dyDescent="0.25">
      <c r="A369" s="1"/>
      <c r="C369" s="9"/>
      <c r="D369" s="5"/>
    </row>
    <row r="370" spans="1:4" x14ac:dyDescent="0.25">
      <c r="A370" s="1"/>
      <c r="C370" s="9"/>
      <c r="D370" s="5"/>
    </row>
    <row r="371" spans="1:4" x14ac:dyDescent="0.25">
      <c r="A371" s="1"/>
      <c r="C371" s="9"/>
      <c r="D371" s="5"/>
    </row>
    <row r="372" spans="1:4" x14ac:dyDescent="0.25">
      <c r="A372" s="1"/>
      <c r="C372" s="9"/>
      <c r="D372" s="5"/>
    </row>
    <row r="373" spans="1:4" x14ac:dyDescent="0.25">
      <c r="A373" s="1"/>
      <c r="C373" s="9"/>
      <c r="D373" s="5"/>
    </row>
    <row r="374" spans="1:4" x14ac:dyDescent="0.25">
      <c r="A374" s="1"/>
      <c r="C374" s="9"/>
      <c r="D374" s="5"/>
    </row>
    <row r="375" spans="1:4" x14ac:dyDescent="0.25">
      <c r="A375" s="1"/>
      <c r="C375" s="9"/>
      <c r="D375" s="5"/>
    </row>
    <row r="376" spans="1:4" x14ac:dyDescent="0.25">
      <c r="A376" s="1"/>
      <c r="C376" s="9"/>
      <c r="D376" s="5"/>
    </row>
    <row r="377" spans="1:4" x14ac:dyDescent="0.25">
      <c r="A377" s="1"/>
      <c r="C377" s="9"/>
      <c r="D377" s="5"/>
    </row>
    <row r="378" spans="1:4" x14ac:dyDescent="0.25">
      <c r="A378" s="1"/>
      <c r="C378" s="9"/>
      <c r="D378" s="5"/>
    </row>
    <row r="379" spans="1:4" x14ac:dyDescent="0.25">
      <c r="A379" s="1"/>
      <c r="C379" s="9"/>
      <c r="D379" s="5"/>
    </row>
    <row r="380" spans="1:4" x14ac:dyDescent="0.25">
      <c r="A380" s="1"/>
      <c r="C380" s="9"/>
      <c r="D380" s="5"/>
    </row>
    <row r="381" spans="1:4" x14ac:dyDescent="0.25">
      <c r="A381" s="1"/>
      <c r="C381" s="9"/>
      <c r="D381" s="5"/>
    </row>
    <row r="382" spans="1:4" x14ac:dyDescent="0.25">
      <c r="A382" s="1"/>
      <c r="C382" s="9"/>
      <c r="D382" s="5"/>
    </row>
    <row r="383" spans="1:4" x14ac:dyDescent="0.25">
      <c r="A383" s="1"/>
      <c r="C383" s="9"/>
      <c r="D383" s="5"/>
    </row>
    <row r="384" spans="1:4" x14ac:dyDescent="0.25">
      <c r="A384" s="1"/>
      <c r="C384" s="9"/>
      <c r="D384" s="5"/>
    </row>
    <row r="385" spans="1:4" x14ac:dyDescent="0.25">
      <c r="A385" s="1"/>
      <c r="C385" s="9"/>
      <c r="D385" s="5"/>
    </row>
    <row r="386" spans="1:4" x14ac:dyDescent="0.25">
      <c r="A386" s="1"/>
      <c r="C386" s="9"/>
      <c r="D386" s="5"/>
    </row>
    <row r="387" spans="1:4" x14ac:dyDescent="0.25">
      <c r="A387" s="1"/>
      <c r="C387" s="9"/>
      <c r="D387" s="5"/>
    </row>
    <row r="388" spans="1:4" x14ac:dyDescent="0.25">
      <c r="A388" s="1"/>
      <c r="C388" s="9"/>
      <c r="D388" s="5"/>
    </row>
    <row r="389" spans="1:4" x14ac:dyDescent="0.25">
      <c r="A389" s="1"/>
      <c r="C389" s="9"/>
      <c r="D389" s="5"/>
    </row>
    <row r="390" spans="1:4" x14ac:dyDescent="0.25">
      <c r="A390" s="1"/>
      <c r="C390" s="9"/>
      <c r="D390" s="5"/>
    </row>
    <row r="391" spans="1:4" x14ac:dyDescent="0.25">
      <c r="A391" s="1"/>
      <c r="C391" s="9"/>
      <c r="D391" s="5"/>
    </row>
    <row r="392" spans="1:4" x14ac:dyDescent="0.25">
      <c r="A392" s="1"/>
      <c r="C392" s="9"/>
      <c r="D392" s="5"/>
    </row>
    <row r="393" spans="1:4" x14ac:dyDescent="0.25">
      <c r="A393" s="1"/>
      <c r="C393" s="9"/>
      <c r="D393" s="5"/>
    </row>
    <row r="394" spans="1:4" x14ac:dyDescent="0.25">
      <c r="A394" s="1"/>
      <c r="C394" s="9"/>
      <c r="D394" s="5"/>
    </row>
    <row r="395" spans="1:4" x14ac:dyDescent="0.25">
      <c r="A395" s="1"/>
      <c r="C395" s="9"/>
      <c r="D395" s="5"/>
    </row>
    <row r="396" spans="1:4" x14ac:dyDescent="0.25">
      <c r="A396" s="1"/>
      <c r="C396" s="9"/>
      <c r="D396" s="5"/>
    </row>
    <row r="397" spans="1:4" x14ac:dyDescent="0.25">
      <c r="A397" s="1"/>
      <c r="C397" s="9"/>
      <c r="D397" s="5"/>
    </row>
    <row r="398" spans="1:4" x14ac:dyDescent="0.25">
      <c r="A398" s="1"/>
      <c r="C398" s="9"/>
      <c r="D398" s="5"/>
    </row>
    <row r="399" spans="1:4" x14ac:dyDescent="0.25">
      <c r="A399" s="1"/>
      <c r="C399" s="9"/>
      <c r="D399" s="5"/>
    </row>
    <row r="400" spans="1:4" x14ac:dyDescent="0.25">
      <c r="A400" s="1"/>
      <c r="C400" s="9"/>
      <c r="D400" s="5"/>
    </row>
    <row r="401" spans="1:4" x14ac:dyDescent="0.25">
      <c r="A401" s="1"/>
      <c r="C401" s="9"/>
      <c r="D401" s="5"/>
    </row>
    <row r="402" spans="1:4" x14ac:dyDescent="0.25">
      <c r="A402" s="1"/>
      <c r="C402" s="9"/>
      <c r="D402" s="5"/>
    </row>
    <row r="403" spans="1:4" x14ac:dyDescent="0.25">
      <c r="A403" s="1"/>
      <c r="C403" s="9"/>
      <c r="D403" s="5"/>
    </row>
    <row r="404" spans="1:4" x14ac:dyDescent="0.25">
      <c r="A404" s="1"/>
      <c r="C404" s="9"/>
      <c r="D404" s="5"/>
    </row>
    <row r="405" spans="1:4" x14ac:dyDescent="0.25">
      <c r="A405" s="1"/>
      <c r="C405" s="9"/>
      <c r="D405" s="5"/>
    </row>
    <row r="406" spans="1:4" x14ac:dyDescent="0.25">
      <c r="A406" s="1"/>
      <c r="C406" s="9"/>
      <c r="D406" s="5"/>
    </row>
    <row r="407" spans="1:4" x14ac:dyDescent="0.25">
      <c r="A407" s="1"/>
      <c r="C407" s="9"/>
      <c r="D407" s="5"/>
    </row>
    <row r="408" spans="1:4" x14ac:dyDescent="0.25">
      <c r="A408" s="1"/>
      <c r="C408" s="9"/>
      <c r="D408" s="5"/>
    </row>
    <row r="409" spans="1:4" x14ac:dyDescent="0.25">
      <c r="A409" s="1"/>
      <c r="C409" s="9"/>
      <c r="D409" s="5"/>
    </row>
    <row r="410" spans="1:4" x14ac:dyDescent="0.25">
      <c r="A410" s="1"/>
      <c r="C410" s="9"/>
      <c r="D410" s="5"/>
    </row>
    <row r="411" spans="1:4" x14ac:dyDescent="0.25">
      <c r="A411" s="1"/>
      <c r="C411" s="9"/>
      <c r="D411" s="5"/>
    </row>
    <row r="412" spans="1:4" x14ac:dyDescent="0.25">
      <c r="A412" s="1"/>
      <c r="C412" s="9"/>
      <c r="D412" s="5"/>
    </row>
    <row r="413" spans="1:4" x14ac:dyDescent="0.25">
      <c r="A413" s="1"/>
      <c r="C413" s="9"/>
      <c r="D413" s="5"/>
    </row>
    <row r="414" spans="1:4" x14ac:dyDescent="0.25">
      <c r="A414" s="1"/>
      <c r="C414" s="9"/>
      <c r="D414" s="5"/>
    </row>
    <row r="415" spans="1:4" x14ac:dyDescent="0.25">
      <c r="A415" s="1"/>
      <c r="C415" s="9"/>
      <c r="D415" s="5"/>
    </row>
    <row r="416" spans="1:4" x14ac:dyDescent="0.25">
      <c r="A416" s="1"/>
      <c r="C416" s="9"/>
      <c r="D416" s="5"/>
    </row>
    <row r="417" spans="1:4" x14ac:dyDescent="0.25">
      <c r="A417" s="1"/>
      <c r="C417" s="9"/>
      <c r="D417" s="5"/>
    </row>
    <row r="418" spans="1:4" x14ac:dyDescent="0.25">
      <c r="A418" s="1"/>
      <c r="C418" s="9"/>
      <c r="D418" s="5"/>
    </row>
    <row r="419" spans="1:4" x14ac:dyDescent="0.25">
      <c r="A419" s="1"/>
      <c r="C419" s="9"/>
      <c r="D419" s="5"/>
    </row>
    <row r="420" spans="1:4" x14ac:dyDescent="0.25">
      <c r="A420" s="1"/>
      <c r="C420" s="9"/>
      <c r="D420" s="5"/>
    </row>
    <row r="421" spans="1:4" x14ac:dyDescent="0.25">
      <c r="A421" s="1"/>
      <c r="C421" s="9"/>
      <c r="D421" s="5"/>
    </row>
    <row r="422" spans="1:4" x14ac:dyDescent="0.25">
      <c r="A422" s="1"/>
      <c r="C422" s="9"/>
      <c r="D422" s="5"/>
    </row>
    <row r="423" spans="1:4" x14ac:dyDescent="0.25">
      <c r="A423" s="1"/>
      <c r="C423" s="9"/>
      <c r="D423" s="5"/>
    </row>
    <row r="424" spans="1:4" x14ac:dyDescent="0.25">
      <c r="A424" s="1"/>
      <c r="C424" s="9"/>
      <c r="D424" s="5"/>
    </row>
    <row r="425" spans="1:4" x14ac:dyDescent="0.25">
      <c r="A425" s="1"/>
      <c r="C425" s="9"/>
      <c r="D425" s="5"/>
    </row>
    <row r="426" spans="1:4" x14ac:dyDescent="0.25">
      <c r="A426" s="1"/>
      <c r="C426" s="9"/>
      <c r="D426" s="5"/>
    </row>
    <row r="427" spans="1:4" x14ac:dyDescent="0.25">
      <c r="A427" s="1"/>
      <c r="C427" s="9"/>
      <c r="D427" s="5"/>
    </row>
    <row r="428" spans="1:4" x14ac:dyDescent="0.25">
      <c r="A428" s="1"/>
      <c r="C428" s="9"/>
      <c r="D428" s="5"/>
    </row>
    <row r="429" spans="1:4" x14ac:dyDescent="0.25">
      <c r="A429" s="1"/>
      <c r="C429" s="9"/>
      <c r="D429" s="5"/>
    </row>
    <row r="430" spans="1:4" x14ac:dyDescent="0.25">
      <c r="A430" s="1"/>
      <c r="C430" s="9"/>
      <c r="D430" s="5"/>
    </row>
    <row r="431" spans="1:4" x14ac:dyDescent="0.25">
      <c r="A431" s="1"/>
      <c r="C431" s="9"/>
      <c r="D431" s="5"/>
    </row>
    <row r="432" spans="1:4" x14ac:dyDescent="0.25">
      <c r="A432" s="1"/>
      <c r="C432" s="9"/>
      <c r="D432" s="5"/>
    </row>
    <row r="433" spans="1:4" x14ac:dyDescent="0.25">
      <c r="A433" s="1"/>
      <c r="C433" s="9"/>
      <c r="D433" s="5"/>
    </row>
    <row r="434" spans="1:4" x14ac:dyDescent="0.25">
      <c r="A434" s="1"/>
      <c r="C434" s="9"/>
      <c r="D434" s="5"/>
    </row>
    <row r="435" spans="1:4" x14ac:dyDescent="0.25">
      <c r="A435" s="1"/>
      <c r="C435" s="9"/>
      <c r="D435" s="5"/>
    </row>
    <row r="436" spans="1:4" x14ac:dyDescent="0.25">
      <c r="A436" s="1"/>
      <c r="C436" s="9"/>
      <c r="D436" s="5"/>
    </row>
    <row r="437" spans="1:4" x14ac:dyDescent="0.25">
      <c r="A437" s="1"/>
      <c r="C437" s="9"/>
      <c r="D437" s="5"/>
    </row>
    <row r="438" spans="1:4" x14ac:dyDescent="0.25">
      <c r="A438" s="1"/>
      <c r="C438" s="9"/>
      <c r="D438" s="5"/>
    </row>
    <row r="439" spans="1:4" x14ac:dyDescent="0.25">
      <c r="A439" s="1"/>
      <c r="C439" s="9"/>
      <c r="D439" s="5"/>
    </row>
    <row r="440" spans="1:4" x14ac:dyDescent="0.25">
      <c r="A440" s="1"/>
      <c r="C440" s="9"/>
      <c r="D440" s="5"/>
    </row>
    <row r="441" spans="1:4" x14ac:dyDescent="0.25">
      <c r="A441" s="1"/>
      <c r="C441" s="9"/>
      <c r="D441" s="5"/>
    </row>
    <row r="442" spans="1:4" x14ac:dyDescent="0.25">
      <c r="A442" s="1"/>
      <c r="C442" s="9"/>
      <c r="D442" s="5"/>
    </row>
    <row r="443" spans="1:4" x14ac:dyDescent="0.25">
      <c r="A443" s="1"/>
      <c r="C443" s="9"/>
      <c r="D443" s="5"/>
    </row>
    <row r="444" spans="1:4" x14ac:dyDescent="0.25">
      <c r="A444" s="1"/>
      <c r="C444" s="9"/>
      <c r="D444" s="5"/>
    </row>
    <row r="445" spans="1:4" x14ac:dyDescent="0.25">
      <c r="A445" s="1"/>
      <c r="C445" s="9"/>
      <c r="D445" s="5"/>
    </row>
    <row r="446" spans="1:4" x14ac:dyDescent="0.25">
      <c r="A446" s="1"/>
      <c r="C446" s="9"/>
      <c r="D446" s="5"/>
    </row>
    <row r="447" spans="1:4" x14ac:dyDescent="0.25">
      <c r="A447" s="1"/>
      <c r="C447" s="9"/>
      <c r="D447" s="5"/>
    </row>
    <row r="448" spans="1:4" x14ac:dyDescent="0.25">
      <c r="A448" s="1"/>
      <c r="C448" s="9"/>
      <c r="D448" s="5"/>
    </row>
    <row r="449" spans="1:4" x14ac:dyDescent="0.25">
      <c r="A449" s="1"/>
      <c r="C449" s="9"/>
      <c r="D449" s="5"/>
    </row>
    <row r="450" spans="1:4" x14ac:dyDescent="0.25">
      <c r="A450" s="1"/>
      <c r="C450" s="9"/>
      <c r="D450" s="5"/>
    </row>
    <row r="451" spans="1:4" x14ac:dyDescent="0.25">
      <c r="A451" s="1"/>
      <c r="C451" s="9"/>
      <c r="D451" s="5"/>
    </row>
    <row r="452" spans="1:4" x14ac:dyDescent="0.25">
      <c r="A452" s="1"/>
      <c r="C452" s="9"/>
      <c r="D452" s="5"/>
    </row>
    <row r="453" spans="1:4" x14ac:dyDescent="0.25">
      <c r="A453" s="1"/>
      <c r="C453" s="9"/>
      <c r="D453" s="5"/>
    </row>
    <row r="454" spans="1:4" x14ac:dyDescent="0.25">
      <c r="A454" s="1"/>
      <c r="C454" s="9"/>
      <c r="D454" s="5"/>
    </row>
    <row r="455" spans="1:4" x14ac:dyDescent="0.25">
      <c r="A455" s="1"/>
      <c r="C455" s="9"/>
      <c r="D455" s="5"/>
    </row>
    <row r="456" spans="1:4" x14ac:dyDescent="0.25">
      <c r="A456" s="1"/>
      <c r="C456" s="9"/>
      <c r="D456" s="5"/>
    </row>
    <row r="457" spans="1:4" x14ac:dyDescent="0.25">
      <c r="A457" s="1"/>
      <c r="C457" s="9"/>
      <c r="D457" s="5"/>
    </row>
    <row r="458" spans="1:4" x14ac:dyDescent="0.25">
      <c r="A458" s="1"/>
      <c r="C458" s="9"/>
      <c r="D458" s="5"/>
    </row>
    <row r="459" spans="1:4" x14ac:dyDescent="0.25">
      <c r="A459" s="1"/>
      <c r="C459" s="9"/>
      <c r="D459" s="5"/>
    </row>
    <row r="460" spans="1:4" x14ac:dyDescent="0.25">
      <c r="A460" s="1"/>
      <c r="C460" s="9"/>
      <c r="D460" s="5"/>
    </row>
    <row r="461" spans="1:4" x14ac:dyDescent="0.25">
      <c r="A461" s="1"/>
      <c r="C461" s="9"/>
      <c r="D461" s="5"/>
    </row>
    <row r="462" spans="1:4" x14ac:dyDescent="0.25">
      <c r="A462" s="1"/>
      <c r="C462" s="9"/>
      <c r="D462" s="5"/>
    </row>
    <row r="463" spans="1:4" x14ac:dyDescent="0.25">
      <c r="A463" s="1"/>
      <c r="C463" s="9"/>
      <c r="D463" s="5"/>
    </row>
    <row r="464" spans="1:4" x14ac:dyDescent="0.25">
      <c r="A464" s="1"/>
      <c r="C464" s="9"/>
      <c r="D464" s="5"/>
    </row>
    <row r="465" spans="1:4" x14ac:dyDescent="0.25">
      <c r="A465" s="1"/>
      <c r="C465" s="9"/>
      <c r="D465" s="5"/>
    </row>
    <row r="466" spans="1:4" x14ac:dyDescent="0.25">
      <c r="A466" s="1"/>
      <c r="C466" s="9"/>
      <c r="D466" s="5"/>
    </row>
    <row r="467" spans="1:4" x14ac:dyDescent="0.25">
      <c r="A467" s="1"/>
      <c r="C467" s="9"/>
      <c r="D467" s="5"/>
    </row>
    <row r="468" spans="1:4" x14ac:dyDescent="0.25">
      <c r="A468" s="1"/>
      <c r="C468" s="9"/>
      <c r="D468" s="5"/>
    </row>
    <row r="469" spans="1:4" x14ac:dyDescent="0.25">
      <c r="A469" s="1"/>
      <c r="C469" s="9"/>
      <c r="D469" s="5"/>
    </row>
    <row r="470" spans="1:4" x14ac:dyDescent="0.25">
      <c r="A470" s="1"/>
      <c r="C470" s="9"/>
      <c r="D470" s="5"/>
    </row>
    <row r="471" spans="1:4" x14ac:dyDescent="0.25">
      <c r="A471" s="1"/>
      <c r="C471" s="9"/>
      <c r="D471" s="5"/>
    </row>
    <row r="472" spans="1:4" x14ac:dyDescent="0.25">
      <c r="A472" s="1"/>
      <c r="C472" s="9"/>
      <c r="D472" s="5"/>
    </row>
    <row r="473" spans="1:4" x14ac:dyDescent="0.25">
      <c r="A473" s="1"/>
      <c r="C473" s="9"/>
      <c r="D473" s="5"/>
    </row>
    <row r="474" spans="1:4" x14ac:dyDescent="0.25">
      <c r="A474" s="1"/>
      <c r="C474" s="9"/>
      <c r="D474" s="5"/>
    </row>
    <row r="475" spans="1:4" x14ac:dyDescent="0.25">
      <c r="A475" s="1"/>
      <c r="C475" s="9"/>
      <c r="D475" s="5"/>
    </row>
    <row r="476" spans="1:4" x14ac:dyDescent="0.25">
      <c r="A476" s="1"/>
      <c r="C476" s="9"/>
      <c r="D476" s="5"/>
    </row>
    <row r="477" spans="1:4" x14ac:dyDescent="0.25">
      <c r="A477" s="1"/>
      <c r="C477" s="9"/>
      <c r="D477" s="5"/>
    </row>
    <row r="478" spans="1:4" x14ac:dyDescent="0.25">
      <c r="A478" s="1"/>
      <c r="C478" s="9"/>
      <c r="D478" s="5"/>
    </row>
    <row r="479" spans="1:4" x14ac:dyDescent="0.25">
      <c r="A479" s="1"/>
      <c r="C479" s="9"/>
      <c r="D479" s="5"/>
    </row>
    <row r="480" spans="1:4" x14ac:dyDescent="0.25">
      <c r="A480" s="1"/>
      <c r="C480" s="9"/>
      <c r="D480" s="5"/>
    </row>
    <row r="481" spans="1:4" x14ac:dyDescent="0.25">
      <c r="A481" s="1"/>
      <c r="C481" s="9"/>
      <c r="D481" s="5"/>
    </row>
    <row r="482" spans="1:4" x14ac:dyDescent="0.25">
      <c r="A482" s="1"/>
      <c r="C482" s="9"/>
      <c r="D482" s="5"/>
    </row>
    <row r="483" spans="1:4" x14ac:dyDescent="0.25">
      <c r="A483" s="1"/>
      <c r="C483" s="9"/>
      <c r="D483" s="5"/>
    </row>
    <row r="484" spans="1:4" x14ac:dyDescent="0.25">
      <c r="A484" s="1"/>
      <c r="C484" s="9"/>
      <c r="D484" s="5"/>
    </row>
    <row r="485" spans="1:4" x14ac:dyDescent="0.25">
      <c r="A485" s="1"/>
      <c r="C485" s="9"/>
      <c r="D485" s="5"/>
    </row>
    <row r="486" spans="1:4" x14ac:dyDescent="0.25">
      <c r="A486" s="1"/>
      <c r="C486" s="9"/>
      <c r="D486" s="5"/>
    </row>
    <row r="487" spans="1:4" x14ac:dyDescent="0.25">
      <c r="A487" s="1"/>
      <c r="C487" s="9"/>
      <c r="D487" s="5"/>
    </row>
    <row r="488" spans="1:4" x14ac:dyDescent="0.25">
      <c r="A488" s="1"/>
      <c r="C488" s="9"/>
      <c r="D488" s="5"/>
    </row>
    <row r="489" spans="1:4" x14ac:dyDescent="0.25">
      <c r="A489" s="1"/>
      <c r="C489" s="9"/>
      <c r="D489" s="5"/>
    </row>
    <row r="490" spans="1:4" x14ac:dyDescent="0.25">
      <c r="A490" s="1"/>
      <c r="C490" s="9"/>
      <c r="D490" s="5"/>
    </row>
    <row r="491" spans="1:4" x14ac:dyDescent="0.25">
      <c r="A491" s="1"/>
      <c r="C491" s="9"/>
      <c r="D491" s="5"/>
    </row>
    <row r="492" spans="1:4" x14ac:dyDescent="0.25">
      <c r="A492" s="1"/>
      <c r="C492" s="9"/>
      <c r="D492" s="5"/>
    </row>
    <row r="493" spans="1:4" x14ac:dyDescent="0.25">
      <c r="A493" s="1"/>
      <c r="C493" s="9"/>
      <c r="D493" s="5"/>
    </row>
    <row r="494" spans="1:4" x14ac:dyDescent="0.25">
      <c r="A494" s="1"/>
      <c r="C494" s="9"/>
      <c r="D494" s="5"/>
    </row>
    <row r="495" spans="1:4" x14ac:dyDescent="0.25">
      <c r="A495" s="1"/>
      <c r="C495" s="9"/>
      <c r="D495" s="5"/>
    </row>
    <row r="496" spans="1:4" x14ac:dyDescent="0.25">
      <c r="A496" s="1"/>
      <c r="C496" s="9"/>
      <c r="D496" s="5"/>
    </row>
    <row r="497" spans="1:4" x14ac:dyDescent="0.25">
      <c r="A497" s="1"/>
      <c r="C497" s="9"/>
      <c r="D497" s="5"/>
    </row>
    <row r="498" spans="1:4" x14ac:dyDescent="0.25">
      <c r="A498" s="1"/>
      <c r="C498" s="9"/>
      <c r="D498" s="5"/>
    </row>
    <row r="499" spans="1:4" x14ac:dyDescent="0.25">
      <c r="A499" s="1"/>
      <c r="C499" s="9"/>
      <c r="D499" s="5"/>
    </row>
    <row r="500" spans="1:4" x14ac:dyDescent="0.25">
      <c r="A500" s="1"/>
      <c r="C500" s="9"/>
      <c r="D500" s="5"/>
    </row>
    <row r="501" spans="1:4" x14ac:dyDescent="0.25">
      <c r="A501" s="1"/>
      <c r="C501" s="9"/>
      <c r="D501" s="5"/>
    </row>
    <row r="502" spans="1:4" x14ac:dyDescent="0.25">
      <c r="A502" s="1"/>
      <c r="C502" s="9"/>
      <c r="D502" s="5"/>
    </row>
    <row r="503" spans="1:4" x14ac:dyDescent="0.25">
      <c r="A503" s="1"/>
      <c r="C503" s="9"/>
      <c r="D503" s="5"/>
    </row>
    <row r="504" spans="1:4" x14ac:dyDescent="0.25">
      <c r="A504" s="1"/>
      <c r="C504" s="9"/>
      <c r="D504" s="5"/>
    </row>
    <row r="505" spans="1:4" x14ac:dyDescent="0.25">
      <c r="A505" s="1"/>
      <c r="C505" s="9"/>
      <c r="D505" s="5"/>
    </row>
    <row r="506" spans="1:4" x14ac:dyDescent="0.25">
      <c r="A506" s="1"/>
      <c r="C506" s="9"/>
      <c r="D506" s="5"/>
    </row>
    <row r="507" spans="1:4" x14ac:dyDescent="0.25">
      <c r="A507" s="1"/>
      <c r="C507" s="9"/>
      <c r="D507" s="5"/>
    </row>
    <row r="508" spans="1:4" x14ac:dyDescent="0.25">
      <c r="A508" s="1"/>
      <c r="C508" s="9"/>
      <c r="D508" s="5"/>
    </row>
    <row r="509" spans="1:4" x14ac:dyDescent="0.25">
      <c r="A509" s="1"/>
      <c r="C509" s="9"/>
      <c r="D509" s="5"/>
    </row>
    <row r="510" spans="1:4" x14ac:dyDescent="0.25">
      <c r="A510" s="1"/>
      <c r="C510" s="9"/>
      <c r="D510" s="5"/>
    </row>
    <row r="511" spans="1:4" x14ac:dyDescent="0.25">
      <c r="A511" s="1"/>
      <c r="C511" s="9"/>
      <c r="D511" s="5"/>
    </row>
    <row r="512" spans="1:4" x14ac:dyDescent="0.25">
      <c r="A512" s="1"/>
      <c r="C512" s="9"/>
      <c r="D512" s="5"/>
    </row>
    <row r="513" spans="1:4" x14ac:dyDescent="0.25">
      <c r="A513" s="1"/>
      <c r="C513" s="9"/>
      <c r="D513" s="5"/>
    </row>
    <row r="514" spans="1:4" x14ac:dyDescent="0.25">
      <c r="A514" s="1"/>
      <c r="C514" s="9"/>
      <c r="D514" s="5"/>
    </row>
    <row r="515" spans="1:4" x14ac:dyDescent="0.25">
      <c r="A515" s="1"/>
      <c r="C515" s="9"/>
      <c r="D515" s="5"/>
    </row>
    <row r="516" spans="1:4" x14ac:dyDescent="0.25">
      <c r="A516" s="1"/>
      <c r="C516" s="9"/>
      <c r="D516" s="5"/>
    </row>
    <row r="517" spans="1:4" x14ac:dyDescent="0.25">
      <c r="A517" s="1"/>
      <c r="C517" s="9"/>
      <c r="D517" s="5"/>
    </row>
    <row r="518" spans="1:4" x14ac:dyDescent="0.25">
      <c r="A518" s="1"/>
      <c r="C518" s="9"/>
      <c r="D518" s="5"/>
    </row>
    <row r="519" spans="1:4" x14ac:dyDescent="0.25">
      <c r="A519" s="1"/>
      <c r="C519" s="9"/>
      <c r="D519" s="5"/>
    </row>
    <row r="520" spans="1:4" x14ac:dyDescent="0.25">
      <c r="A520" s="1"/>
      <c r="C520" s="9"/>
      <c r="D520" s="5"/>
    </row>
    <row r="521" spans="1:4" x14ac:dyDescent="0.25">
      <c r="A521" s="1"/>
      <c r="C521" s="9"/>
      <c r="D521" s="5"/>
    </row>
    <row r="522" spans="1:4" x14ac:dyDescent="0.25">
      <c r="A522" s="1"/>
      <c r="C522" s="9"/>
      <c r="D522" s="5"/>
    </row>
    <row r="523" spans="1:4" x14ac:dyDescent="0.25">
      <c r="A523" s="1"/>
      <c r="C523" s="9"/>
      <c r="D523" s="5"/>
    </row>
    <row r="524" spans="1:4" x14ac:dyDescent="0.25">
      <c r="A524" s="1"/>
      <c r="C524" s="9"/>
      <c r="D524" s="5"/>
    </row>
    <row r="525" spans="1:4" x14ac:dyDescent="0.25">
      <c r="A525" s="1"/>
      <c r="C525" s="9"/>
      <c r="D525" s="5"/>
    </row>
    <row r="526" spans="1:4" x14ac:dyDescent="0.25">
      <c r="A526" s="1"/>
      <c r="C526" s="9"/>
      <c r="D526" s="5"/>
    </row>
    <row r="527" spans="1:4" x14ac:dyDescent="0.25">
      <c r="A527" s="1"/>
      <c r="C527" s="9"/>
      <c r="D527" s="5"/>
    </row>
    <row r="528" spans="1:4" x14ac:dyDescent="0.25">
      <c r="A528" s="1"/>
      <c r="C528" s="9"/>
      <c r="D528" s="5"/>
    </row>
    <row r="529" spans="1:4" x14ac:dyDescent="0.25">
      <c r="A529" s="1"/>
      <c r="C529" s="9"/>
      <c r="D529" s="5"/>
    </row>
    <row r="530" spans="1:4" x14ac:dyDescent="0.25">
      <c r="A530" s="1"/>
      <c r="C530" s="9"/>
      <c r="D530" s="5"/>
    </row>
    <row r="531" spans="1:4" x14ac:dyDescent="0.25">
      <c r="A531" s="1"/>
      <c r="C531" s="9"/>
      <c r="D531" s="5"/>
    </row>
    <row r="532" spans="1:4" x14ac:dyDescent="0.25">
      <c r="A532" s="1"/>
      <c r="C532" s="9"/>
      <c r="D532" s="5"/>
    </row>
    <row r="533" spans="1:4" x14ac:dyDescent="0.25">
      <c r="A533" s="1"/>
      <c r="C533" s="9"/>
      <c r="D533" s="5"/>
    </row>
    <row r="534" spans="1:4" x14ac:dyDescent="0.25">
      <c r="A534" s="1"/>
      <c r="C534" s="9"/>
      <c r="D534" s="5"/>
    </row>
    <row r="535" spans="1:4" x14ac:dyDescent="0.25">
      <c r="A535" s="1"/>
      <c r="C535" s="9"/>
      <c r="D535" s="5"/>
    </row>
    <row r="536" spans="1:4" x14ac:dyDescent="0.25">
      <c r="A536" s="1"/>
      <c r="C536" s="9"/>
      <c r="D536" s="5"/>
    </row>
    <row r="537" spans="1:4" x14ac:dyDescent="0.25">
      <c r="A537" s="1"/>
      <c r="C537" s="9"/>
      <c r="D537" s="5"/>
    </row>
    <row r="538" spans="1:4" x14ac:dyDescent="0.25">
      <c r="A538" s="1"/>
      <c r="C538" s="9"/>
      <c r="D538" s="5"/>
    </row>
    <row r="539" spans="1:4" x14ac:dyDescent="0.25">
      <c r="A539" s="1"/>
      <c r="C539" s="9"/>
      <c r="D539" s="5"/>
    </row>
    <row r="540" spans="1:4" x14ac:dyDescent="0.25">
      <c r="A540" s="1"/>
      <c r="C540" s="9"/>
      <c r="D540" s="5"/>
    </row>
    <row r="541" spans="1:4" x14ac:dyDescent="0.25">
      <c r="A541" s="1"/>
      <c r="C541" s="9"/>
      <c r="D541" s="5"/>
    </row>
    <row r="542" spans="1:4" x14ac:dyDescent="0.25">
      <c r="A542" s="1"/>
      <c r="C542" s="9"/>
      <c r="D542" s="5"/>
    </row>
    <row r="543" spans="1:4" x14ac:dyDescent="0.25">
      <c r="A543" s="1"/>
      <c r="C543" s="9"/>
      <c r="D543" s="5"/>
    </row>
    <row r="544" spans="1:4" x14ac:dyDescent="0.25">
      <c r="A544" s="1"/>
      <c r="C544" s="9"/>
      <c r="D544" s="5"/>
    </row>
    <row r="545" spans="1:4" x14ac:dyDescent="0.25">
      <c r="A545" s="1"/>
      <c r="C545" s="9"/>
      <c r="D545" s="5"/>
    </row>
    <row r="546" spans="1:4" x14ac:dyDescent="0.25">
      <c r="A546" s="1"/>
      <c r="C546" s="9"/>
      <c r="D546" s="5"/>
    </row>
    <row r="547" spans="1:4" x14ac:dyDescent="0.25">
      <c r="A547" s="1"/>
      <c r="C547" s="9"/>
      <c r="D547" s="5"/>
    </row>
    <row r="548" spans="1:4" x14ac:dyDescent="0.25">
      <c r="A548" s="1"/>
      <c r="C548" s="9"/>
      <c r="D548" s="5"/>
    </row>
    <row r="549" spans="1:4" x14ac:dyDescent="0.25">
      <c r="A549" s="1"/>
      <c r="C549" s="9"/>
      <c r="D549" s="5"/>
    </row>
    <row r="550" spans="1:4" x14ac:dyDescent="0.25">
      <c r="A550" s="1"/>
      <c r="C550" s="9"/>
      <c r="D550" s="5"/>
    </row>
    <row r="551" spans="1:4" x14ac:dyDescent="0.25">
      <c r="A551" s="1"/>
      <c r="C551" s="9"/>
      <c r="D551" s="5"/>
    </row>
    <row r="552" spans="1:4" x14ac:dyDescent="0.25">
      <c r="A552" s="1"/>
      <c r="C552" s="9"/>
      <c r="D552" s="5"/>
    </row>
    <row r="553" spans="1:4" x14ac:dyDescent="0.25">
      <c r="A553" s="1"/>
      <c r="C553" s="9"/>
      <c r="D553" s="5"/>
    </row>
    <row r="554" spans="1:4" x14ac:dyDescent="0.25">
      <c r="A554" s="1"/>
      <c r="C554" s="9"/>
      <c r="D554" s="5"/>
    </row>
    <row r="555" spans="1:4" x14ac:dyDescent="0.25">
      <c r="A555" s="1"/>
      <c r="C555" s="9"/>
      <c r="D555" s="5"/>
    </row>
    <row r="556" spans="1:4" x14ac:dyDescent="0.25">
      <c r="A556" s="1"/>
      <c r="C556" s="9"/>
      <c r="D556" s="5"/>
    </row>
    <row r="557" spans="1:4" x14ac:dyDescent="0.25">
      <c r="A557" s="1"/>
      <c r="C557" s="9"/>
      <c r="D557" s="5"/>
    </row>
    <row r="558" spans="1:4" x14ac:dyDescent="0.25">
      <c r="A558" s="1"/>
      <c r="C558" s="9"/>
      <c r="D558" s="5"/>
    </row>
    <row r="559" spans="1:4" x14ac:dyDescent="0.25">
      <c r="A559" s="1"/>
      <c r="C559" s="9"/>
      <c r="D559" s="5"/>
    </row>
    <row r="560" spans="1:4" x14ac:dyDescent="0.25">
      <c r="A560" s="1"/>
      <c r="C560" s="9"/>
      <c r="D560" s="5"/>
    </row>
    <row r="561" spans="1:4" x14ac:dyDescent="0.25">
      <c r="A561" s="1"/>
      <c r="C561" s="9"/>
      <c r="D561" s="5"/>
    </row>
    <row r="562" spans="1:4" x14ac:dyDescent="0.25">
      <c r="A562" s="1"/>
      <c r="C562" s="9"/>
      <c r="D562" s="5"/>
    </row>
    <row r="563" spans="1:4" x14ac:dyDescent="0.25">
      <c r="A563" s="1"/>
      <c r="C563" s="9"/>
      <c r="D563" s="5"/>
    </row>
    <row r="564" spans="1:4" x14ac:dyDescent="0.25">
      <c r="A564" s="1"/>
      <c r="C564" s="9"/>
      <c r="D564" s="5"/>
    </row>
    <row r="565" spans="1:4" x14ac:dyDescent="0.25">
      <c r="A565" s="1"/>
      <c r="C565" s="9"/>
      <c r="D565" s="5"/>
    </row>
    <row r="566" spans="1:4" x14ac:dyDescent="0.25">
      <c r="A566" s="1"/>
      <c r="C566" s="9"/>
      <c r="D566" s="5"/>
    </row>
    <row r="567" spans="1:4" x14ac:dyDescent="0.25">
      <c r="A567" s="1"/>
      <c r="C567" s="9"/>
      <c r="D567" s="5"/>
    </row>
    <row r="568" spans="1:4" x14ac:dyDescent="0.25">
      <c r="A568" s="1"/>
      <c r="C568" s="9"/>
      <c r="D568" s="5"/>
    </row>
    <row r="569" spans="1:4" x14ac:dyDescent="0.25">
      <c r="A569" s="1"/>
      <c r="C569" s="9"/>
      <c r="D569" s="5"/>
    </row>
    <row r="570" spans="1:4" x14ac:dyDescent="0.25">
      <c r="A570" s="1"/>
      <c r="C570" s="9"/>
      <c r="D570" s="5"/>
    </row>
    <row r="571" spans="1:4" x14ac:dyDescent="0.25">
      <c r="A571" s="1"/>
      <c r="C571" s="9"/>
      <c r="D571" s="5"/>
    </row>
    <row r="572" spans="1:4" x14ac:dyDescent="0.25">
      <c r="A572" s="1"/>
      <c r="C572" s="9"/>
      <c r="D572" s="5"/>
    </row>
    <row r="573" spans="1:4" x14ac:dyDescent="0.25">
      <c r="A573" s="1"/>
      <c r="C573" s="9"/>
      <c r="D573" s="5"/>
    </row>
    <row r="574" spans="1:4" x14ac:dyDescent="0.25">
      <c r="A574" s="1"/>
      <c r="C574" s="9"/>
      <c r="D574" s="5"/>
    </row>
    <row r="575" spans="1:4" x14ac:dyDescent="0.25">
      <c r="A575" s="1"/>
      <c r="C575" s="9"/>
      <c r="D575" s="5"/>
    </row>
    <row r="576" spans="1:4" x14ac:dyDescent="0.25">
      <c r="A576" s="1"/>
      <c r="C576" s="9"/>
      <c r="D576" s="5"/>
    </row>
    <row r="577" spans="1:4" x14ac:dyDescent="0.25">
      <c r="A577" s="1"/>
      <c r="C577" s="9"/>
      <c r="D577" s="5"/>
    </row>
    <row r="578" spans="1:4" x14ac:dyDescent="0.25">
      <c r="A578" s="1"/>
      <c r="C578" s="9"/>
      <c r="D578" s="5"/>
    </row>
    <row r="579" spans="1:4" x14ac:dyDescent="0.25">
      <c r="A579" s="1"/>
      <c r="C579" s="9"/>
      <c r="D579" s="5"/>
    </row>
    <row r="580" spans="1:4" x14ac:dyDescent="0.25">
      <c r="A580" s="1"/>
      <c r="C580" s="9"/>
      <c r="D580" s="5"/>
    </row>
    <row r="581" spans="1:4" x14ac:dyDescent="0.25">
      <c r="A581" s="1"/>
      <c r="C581" s="9"/>
      <c r="D581" s="5"/>
    </row>
    <row r="582" spans="1:4" x14ac:dyDescent="0.25">
      <c r="A582" s="1"/>
      <c r="C582" s="9"/>
      <c r="D582" s="5"/>
    </row>
    <row r="583" spans="1:4" x14ac:dyDescent="0.25">
      <c r="A583" s="1"/>
      <c r="C583" s="9"/>
      <c r="D583" s="5"/>
    </row>
    <row r="584" spans="1:4" x14ac:dyDescent="0.25">
      <c r="A584" s="1"/>
      <c r="C584" s="9"/>
      <c r="D584" s="5"/>
    </row>
    <row r="585" spans="1:4" x14ac:dyDescent="0.25">
      <c r="A585" s="1"/>
      <c r="C585" s="9"/>
      <c r="D585" s="5"/>
    </row>
    <row r="586" spans="1:4" x14ac:dyDescent="0.25">
      <c r="A586" s="1"/>
      <c r="C586" s="9"/>
      <c r="D586" s="5"/>
    </row>
    <row r="587" spans="1:4" x14ac:dyDescent="0.25">
      <c r="A587" s="1"/>
      <c r="C587" s="9"/>
      <c r="D587" s="5"/>
    </row>
    <row r="588" spans="1:4" x14ac:dyDescent="0.25">
      <c r="A588" s="1"/>
      <c r="C588" s="9"/>
      <c r="D588" s="5"/>
    </row>
    <row r="589" spans="1:4" x14ac:dyDescent="0.25">
      <c r="A589" s="1"/>
      <c r="C589" s="9"/>
      <c r="D589" s="5"/>
    </row>
    <row r="590" spans="1:4" x14ac:dyDescent="0.25">
      <c r="A590" s="1"/>
      <c r="C590" s="9"/>
      <c r="D590" s="5"/>
    </row>
    <row r="591" spans="1:4" x14ac:dyDescent="0.25">
      <c r="A591" s="1"/>
      <c r="C591" s="9"/>
      <c r="D591" s="5"/>
    </row>
    <row r="592" spans="1:4" x14ac:dyDescent="0.25">
      <c r="A592" s="1"/>
      <c r="C592" s="9"/>
      <c r="D592" s="5"/>
    </row>
    <row r="593" spans="1:4" x14ac:dyDescent="0.25">
      <c r="A593" s="1"/>
      <c r="C593" s="9"/>
      <c r="D593" s="5"/>
    </row>
    <row r="594" spans="1:4" x14ac:dyDescent="0.25">
      <c r="A594" s="1"/>
      <c r="C594" s="9"/>
      <c r="D594" s="5"/>
    </row>
    <row r="595" spans="1:4" x14ac:dyDescent="0.25">
      <c r="A595" s="1"/>
      <c r="C595" s="9"/>
      <c r="D595" s="5"/>
    </row>
    <row r="596" spans="1:4" x14ac:dyDescent="0.25">
      <c r="A596" s="1"/>
      <c r="C596" s="9"/>
      <c r="D596" s="5"/>
    </row>
    <row r="597" spans="1:4" x14ac:dyDescent="0.25">
      <c r="A597" s="1"/>
      <c r="C597" s="9"/>
      <c r="D597" s="5"/>
    </row>
    <row r="598" spans="1:4" x14ac:dyDescent="0.25">
      <c r="A598" s="1"/>
      <c r="C598" s="9"/>
      <c r="D598" s="5"/>
    </row>
    <row r="599" spans="1:4" x14ac:dyDescent="0.25">
      <c r="A599" s="1"/>
      <c r="C599" s="9"/>
      <c r="D599" s="5"/>
    </row>
    <row r="600" spans="1:4" x14ac:dyDescent="0.25">
      <c r="A600" s="1"/>
      <c r="C600" s="9"/>
      <c r="D600" s="5"/>
    </row>
    <row r="601" spans="1:4" x14ac:dyDescent="0.25">
      <c r="A601" s="1"/>
      <c r="C601" s="9"/>
      <c r="D601" s="5"/>
    </row>
    <row r="602" spans="1:4" x14ac:dyDescent="0.25">
      <c r="A602" s="1"/>
      <c r="C602" s="9"/>
      <c r="D602" s="5"/>
    </row>
    <row r="603" spans="1:4" x14ac:dyDescent="0.25">
      <c r="A603" s="1"/>
      <c r="C603" s="9"/>
      <c r="D603" s="5"/>
    </row>
    <row r="604" spans="1:4" x14ac:dyDescent="0.25">
      <c r="A604" s="1"/>
      <c r="C604" s="9"/>
      <c r="D604" s="5"/>
    </row>
    <row r="605" spans="1:4" x14ac:dyDescent="0.25">
      <c r="A605" s="1"/>
      <c r="C605" s="9"/>
      <c r="D605" s="5"/>
    </row>
    <row r="606" spans="1:4" x14ac:dyDescent="0.25">
      <c r="A606" s="1"/>
      <c r="C606" s="9"/>
      <c r="D606" s="5"/>
    </row>
    <row r="607" spans="1:4" x14ac:dyDescent="0.25">
      <c r="A607" s="1"/>
      <c r="C607" s="9"/>
      <c r="D607" s="5"/>
    </row>
    <row r="608" spans="1:4" x14ac:dyDescent="0.25">
      <c r="A608" s="1"/>
      <c r="C608" s="9"/>
      <c r="D608" s="5"/>
    </row>
    <row r="609" spans="1:4" x14ac:dyDescent="0.25">
      <c r="A609" s="1"/>
      <c r="C609" s="9"/>
      <c r="D609" s="5"/>
    </row>
    <row r="610" spans="1:4" x14ac:dyDescent="0.25">
      <c r="A610" s="1"/>
      <c r="C610" s="9"/>
      <c r="D610" s="5"/>
    </row>
    <row r="611" spans="1:4" x14ac:dyDescent="0.25">
      <c r="A611" s="1"/>
      <c r="C611" s="9"/>
      <c r="D611" s="5"/>
    </row>
    <row r="612" spans="1:4" x14ac:dyDescent="0.25">
      <c r="A612" s="1"/>
      <c r="C612" s="9"/>
      <c r="D612" s="5"/>
    </row>
    <row r="613" spans="1:4" x14ac:dyDescent="0.25">
      <c r="A613" s="1"/>
      <c r="C613" s="9"/>
      <c r="D613" s="5"/>
    </row>
    <row r="614" spans="1:4" x14ac:dyDescent="0.25">
      <c r="A614" s="1"/>
      <c r="C614" s="9"/>
      <c r="D614" s="5"/>
    </row>
    <row r="615" spans="1:4" x14ac:dyDescent="0.25">
      <c r="A615" s="1"/>
      <c r="C615" s="9"/>
      <c r="D615" s="5"/>
    </row>
    <row r="616" spans="1:4" x14ac:dyDescent="0.25">
      <c r="A616" s="1"/>
      <c r="C616" s="9"/>
      <c r="D616" s="5"/>
    </row>
    <row r="617" spans="1:4" x14ac:dyDescent="0.25">
      <c r="A617" s="1"/>
      <c r="C617" s="9"/>
      <c r="D617" s="5"/>
    </row>
    <row r="618" spans="1:4" x14ac:dyDescent="0.25">
      <c r="A618" s="1"/>
      <c r="C618" s="9"/>
      <c r="D618" s="5"/>
    </row>
    <row r="619" spans="1:4" x14ac:dyDescent="0.25">
      <c r="A619" s="1"/>
      <c r="C619" s="9"/>
      <c r="D619" s="5"/>
    </row>
    <row r="620" spans="1:4" x14ac:dyDescent="0.25">
      <c r="A620" s="1"/>
      <c r="C620" s="9"/>
      <c r="D620" s="5"/>
    </row>
    <row r="621" spans="1:4" x14ac:dyDescent="0.25">
      <c r="A621" s="1"/>
      <c r="C621" s="9"/>
      <c r="D621" s="5"/>
    </row>
    <row r="622" spans="1:4" x14ac:dyDescent="0.25">
      <c r="A622" s="1"/>
      <c r="C622" s="9"/>
      <c r="D622" s="5"/>
    </row>
    <row r="623" spans="1:4" x14ac:dyDescent="0.25">
      <c r="A623" s="1"/>
      <c r="C623" s="9"/>
      <c r="D623" s="5"/>
    </row>
    <row r="624" spans="1:4" x14ac:dyDescent="0.25">
      <c r="A624" s="1"/>
      <c r="C624" s="9"/>
      <c r="D624" s="5"/>
    </row>
    <row r="625" spans="1:4" x14ac:dyDescent="0.25">
      <c r="A625" s="1"/>
      <c r="C625" s="9"/>
      <c r="D625" s="5"/>
    </row>
    <row r="626" spans="1:4" x14ac:dyDescent="0.25">
      <c r="A626" s="1"/>
      <c r="C626" s="9"/>
      <c r="D626" s="5"/>
    </row>
    <row r="627" spans="1:4" x14ac:dyDescent="0.25">
      <c r="A627" s="1"/>
      <c r="C627" s="9"/>
      <c r="D627" s="5"/>
    </row>
    <row r="628" spans="1:4" x14ac:dyDescent="0.25">
      <c r="A628" s="1"/>
      <c r="C628" s="9"/>
      <c r="D628" s="5"/>
    </row>
    <row r="629" spans="1:4" x14ac:dyDescent="0.25">
      <c r="A629" s="1"/>
      <c r="C629" s="9"/>
      <c r="D629" s="5"/>
    </row>
    <row r="630" spans="1:4" x14ac:dyDescent="0.25">
      <c r="A630" s="1"/>
      <c r="C630" s="9"/>
      <c r="D630" s="5"/>
    </row>
    <row r="631" spans="1:4" x14ac:dyDescent="0.25">
      <c r="A631" s="1"/>
      <c r="C631" s="9"/>
      <c r="D631" s="5"/>
    </row>
    <row r="632" spans="1:4" x14ac:dyDescent="0.25">
      <c r="A632" s="1"/>
      <c r="C632" s="9"/>
      <c r="D632" s="5"/>
    </row>
    <row r="633" spans="1:4" x14ac:dyDescent="0.25">
      <c r="A633" s="1"/>
      <c r="C633" s="9"/>
      <c r="D633" s="5"/>
    </row>
    <row r="634" spans="1:4" x14ac:dyDescent="0.25">
      <c r="A634" s="1"/>
      <c r="C634" s="9"/>
      <c r="D634" s="5"/>
    </row>
    <row r="635" spans="1:4" x14ac:dyDescent="0.25">
      <c r="A635" s="1"/>
      <c r="C635" s="9"/>
      <c r="D635" s="5"/>
    </row>
    <row r="636" spans="1:4" x14ac:dyDescent="0.25">
      <c r="A636" s="1"/>
      <c r="C636" s="9"/>
      <c r="D636" s="5"/>
    </row>
    <row r="637" spans="1:4" x14ac:dyDescent="0.25">
      <c r="A637" s="1"/>
      <c r="C637" s="9"/>
      <c r="D637" s="5"/>
    </row>
    <row r="638" spans="1:4" x14ac:dyDescent="0.25">
      <c r="A638" s="1"/>
      <c r="C638" s="9"/>
      <c r="D638" s="5"/>
    </row>
    <row r="639" spans="1:4" x14ac:dyDescent="0.25">
      <c r="A639" s="1"/>
      <c r="C639" s="9"/>
      <c r="D639" s="5"/>
    </row>
    <row r="640" spans="1:4" x14ac:dyDescent="0.25">
      <c r="A640" s="1"/>
      <c r="C640" s="9"/>
      <c r="D640" s="5"/>
    </row>
    <row r="641" spans="1:4" x14ac:dyDescent="0.25">
      <c r="A641" s="1"/>
      <c r="C641" s="9"/>
      <c r="D641" s="5"/>
    </row>
    <row r="642" spans="1:4" x14ac:dyDescent="0.25">
      <c r="A642" s="1"/>
      <c r="C642" s="9"/>
      <c r="D642" s="5"/>
    </row>
    <row r="643" spans="1:4" x14ac:dyDescent="0.25">
      <c r="A643" s="1"/>
      <c r="C643" s="9"/>
      <c r="D643" s="5"/>
    </row>
    <row r="644" spans="1:4" x14ac:dyDescent="0.25">
      <c r="A644" s="1"/>
      <c r="C644" s="9"/>
      <c r="D644" s="5"/>
    </row>
    <row r="645" spans="1:4" x14ac:dyDescent="0.25">
      <c r="A645" s="1"/>
      <c r="C645" s="9"/>
      <c r="D645" s="5"/>
    </row>
    <row r="646" spans="1:4" x14ac:dyDescent="0.25">
      <c r="A646" s="1"/>
      <c r="C646" s="9"/>
      <c r="D646" s="5"/>
    </row>
    <row r="647" spans="1:4" x14ac:dyDescent="0.25">
      <c r="A647" s="1"/>
      <c r="C647" s="9"/>
      <c r="D647" s="5"/>
    </row>
    <row r="648" spans="1:4" x14ac:dyDescent="0.25">
      <c r="A648" s="1"/>
      <c r="C648" s="9"/>
      <c r="D648" s="5"/>
    </row>
    <row r="649" spans="1:4" x14ac:dyDescent="0.25">
      <c r="A649" s="1"/>
      <c r="C649" s="9"/>
      <c r="D649" s="5"/>
    </row>
    <row r="650" spans="1:4" x14ac:dyDescent="0.25">
      <c r="A650" s="1"/>
      <c r="C650" s="9"/>
      <c r="D650" s="5"/>
    </row>
    <row r="651" spans="1:4" x14ac:dyDescent="0.25">
      <c r="A651" s="1"/>
      <c r="C651" s="9"/>
      <c r="D651" s="5"/>
    </row>
    <row r="652" spans="1:4" x14ac:dyDescent="0.25">
      <c r="A652" s="1"/>
      <c r="C652" s="9"/>
      <c r="D652" s="5"/>
    </row>
    <row r="653" spans="1:4" x14ac:dyDescent="0.25">
      <c r="A653" s="1"/>
      <c r="C653" s="9"/>
      <c r="D653" s="5"/>
    </row>
    <row r="654" spans="1:4" x14ac:dyDescent="0.25">
      <c r="A654" s="1"/>
      <c r="C654" s="9"/>
      <c r="D654" s="5"/>
    </row>
    <row r="655" spans="1:4" x14ac:dyDescent="0.25">
      <c r="A655" s="1"/>
      <c r="C655" s="9"/>
      <c r="D655" s="5"/>
    </row>
    <row r="656" spans="1:4" x14ac:dyDescent="0.25">
      <c r="A656" s="1"/>
      <c r="C656" s="9"/>
      <c r="D656" s="5"/>
    </row>
    <row r="657" spans="1:4" x14ac:dyDescent="0.25">
      <c r="A657" s="1"/>
      <c r="C657" s="9"/>
      <c r="D657" s="5"/>
    </row>
    <row r="658" spans="1:4" x14ac:dyDescent="0.25">
      <c r="A658" s="1"/>
      <c r="C658" s="9"/>
      <c r="D658" s="5"/>
    </row>
    <row r="659" spans="1:4" x14ac:dyDescent="0.25">
      <c r="A659" s="1"/>
      <c r="C659" s="9"/>
      <c r="D659" s="5"/>
    </row>
    <row r="660" spans="1:4" x14ac:dyDescent="0.25">
      <c r="A660" s="1"/>
      <c r="C660" s="9"/>
      <c r="D660" s="5"/>
    </row>
    <row r="661" spans="1:4" x14ac:dyDescent="0.25">
      <c r="A661" s="1"/>
      <c r="C661" s="9"/>
      <c r="D661" s="5"/>
    </row>
    <row r="662" spans="1:4" x14ac:dyDescent="0.25">
      <c r="A662" s="1"/>
      <c r="C662" s="9"/>
      <c r="D662" s="5"/>
    </row>
    <row r="663" spans="1:4" x14ac:dyDescent="0.25">
      <c r="A663" s="1"/>
      <c r="C663" s="9"/>
      <c r="D663" s="5"/>
    </row>
    <row r="664" spans="1:4" x14ac:dyDescent="0.25">
      <c r="A664" s="1"/>
      <c r="C664" s="9"/>
      <c r="D664" s="5"/>
    </row>
    <row r="665" spans="1:4" x14ac:dyDescent="0.25">
      <c r="A665" s="1"/>
      <c r="C665" s="9"/>
      <c r="D665" s="5"/>
    </row>
    <row r="666" spans="1:4" x14ac:dyDescent="0.25">
      <c r="A666" s="1"/>
      <c r="C666" s="9"/>
      <c r="D666" s="5"/>
    </row>
    <row r="667" spans="1:4" x14ac:dyDescent="0.25">
      <c r="A667" s="1"/>
      <c r="C667" s="9"/>
      <c r="D667" s="5"/>
    </row>
    <row r="668" spans="1:4" x14ac:dyDescent="0.25">
      <c r="A668" s="1"/>
      <c r="C668" s="9"/>
      <c r="D668" s="5"/>
    </row>
    <row r="669" spans="1:4" x14ac:dyDescent="0.25">
      <c r="A669" s="1"/>
      <c r="C669" s="9"/>
      <c r="D669" s="5"/>
    </row>
    <row r="670" spans="1:4" x14ac:dyDescent="0.25">
      <c r="A670" s="1"/>
      <c r="C670" s="9"/>
      <c r="D670" s="5"/>
    </row>
    <row r="671" spans="1:4" x14ac:dyDescent="0.25">
      <c r="A671" s="1"/>
      <c r="C671" s="9"/>
      <c r="D671" s="5"/>
    </row>
    <row r="672" spans="1:4" x14ac:dyDescent="0.25">
      <c r="A672" s="1"/>
      <c r="C672" s="9"/>
      <c r="D672" s="5"/>
    </row>
    <row r="673" spans="1:4" x14ac:dyDescent="0.25">
      <c r="A673" s="1"/>
      <c r="C673" s="9"/>
      <c r="D673" s="5"/>
    </row>
    <row r="674" spans="1:4" x14ac:dyDescent="0.25">
      <c r="A674" s="1"/>
      <c r="C674" s="9"/>
      <c r="D674" s="5"/>
    </row>
    <row r="675" spans="1:4" x14ac:dyDescent="0.25">
      <c r="A675" s="1"/>
      <c r="C675" s="9"/>
      <c r="D675" s="5"/>
    </row>
    <row r="676" spans="1:4" x14ac:dyDescent="0.25">
      <c r="A676" s="1"/>
      <c r="C676" s="9"/>
      <c r="D676" s="5"/>
    </row>
    <row r="677" spans="1:4" x14ac:dyDescent="0.25">
      <c r="A677" s="1"/>
      <c r="C677" s="9"/>
      <c r="D677" s="5"/>
    </row>
    <row r="678" spans="1:4" x14ac:dyDescent="0.25">
      <c r="A678" s="1"/>
      <c r="C678" s="9"/>
      <c r="D678" s="5"/>
    </row>
    <row r="679" spans="1:4" x14ac:dyDescent="0.25">
      <c r="A679" s="1"/>
      <c r="C679" s="9"/>
      <c r="D679" s="5"/>
    </row>
    <row r="680" spans="1:4" x14ac:dyDescent="0.25">
      <c r="A680" s="1"/>
      <c r="C680" s="9"/>
      <c r="D680" s="5"/>
    </row>
    <row r="681" spans="1:4" x14ac:dyDescent="0.25">
      <c r="A681" s="1"/>
      <c r="C681" s="9"/>
      <c r="D681" s="5"/>
    </row>
    <row r="682" spans="1:4" x14ac:dyDescent="0.25">
      <c r="A682" s="1"/>
      <c r="C682" s="9"/>
      <c r="D682" s="5"/>
    </row>
    <row r="683" spans="1:4" x14ac:dyDescent="0.25">
      <c r="A683" s="1"/>
      <c r="C683" s="9"/>
      <c r="D683" s="5"/>
    </row>
    <row r="684" spans="1:4" x14ac:dyDescent="0.25">
      <c r="A684" s="1"/>
      <c r="C684" s="9"/>
      <c r="D684" s="5"/>
    </row>
    <row r="685" spans="1:4" x14ac:dyDescent="0.25">
      <c r="A685" s="1"/>
      <c r="C685" s="9"/>
      <c r="D685" s="5"/>
    </row>
    <row r="686" spans="1:4" x14ac:dyDescent="0.25">
      <c r="A686" s="1"/>
      <c r="C686" s="9"/>
      <c r="D686" s="5"/>
    </row>
    <row r="687" spans="1:4" x14ac:dyDescent="0.25">
      <c r="A687" s="1"/>
      <c r="C687" s="9"/>
      <c r="D687" s="5"/>
    </row>
    <row r="688" spans="1:4" x14ac:dyDescent="0.25">
      <c r="A688" s="1"/>
      <c r="C688" s="9"/>
      <c r="D688" s="5"/>
    </row>
    <row r="689" spans="1:4" x14ac:dyDescent="0.25">
      <c r="A689" s="1"/>
      <c r="C689" s="9"/>
      <c r="D689" s="5"/>
    </row>
    <row r="690" spans="1:4" x14ac:dyDescent="0.25">
      <c r="A690" s="1"/>
      <c r="C690" s="9"/>
      <c r="D690" s="5"/>
    </row>
    <row r="691" spans="1:4" x14ac:dyDescent="0.25">
      <c r="A691" s="1"/>
      <c r="C691" s="9"/>
      <c r="D691" s="5"/>
    </row>
    <row r="692" spans="1:4" x14ac:dyDescent="0.25">
      <c r="A692" s="1"/>
      <c r="C692" s="9"/>
      <c r="D692" s="5"/>
    </row>
    <row r="693" spans="1:4" x14ac:dyDescent="0.25">
      <c r="A693" s="1"/>
      <c r="C693" s="9"/>
      <c r="D693" s="5"/>
    </row>
    <row r="694" spans="1:4" x14ac:dyDescent="0.25">
      <c r="A694" s="1"/>
      <c r="C694" s="9"/>
      <c r="D694" s="5"/>
    </row>
    <row r="695" spans="1:4" x14ac:dyDescent="0.25">
      <c r="A695" s="1"/>
      <c r="C695" s="9"/>
      <c r="D695" s="5"/>
    </row>
    <row r="696" spans="1:4" x14ac:dyDescent="0.25">
      <c r="A696" s="1"/>
      <c r="C696" s="9"/>
      <c r="D696" s="5"/>
    </row>
    <row r="697" spans="1:4" x14ac:dyDescent="0.25">
      <c r="A697" s="1"/>
      <c r="C697" s="9"/>
      <c r="D697" s="5"/>
    </row>
    <row r="698" spans="1:4" x14ac:dyDescent="0.25">
      <c r="A698" s="1"/>
      <c r="C698" s="9"/>
      <c r="D698" s="5"/>
    </row>
    <row r="699" spans="1:4" x14ac:dyDescent="0.25">
      <c r="A699" s="1"/>
      <c r="C699" s="9"/>
      <c r="D699" s="5"/>
    </row>
    <row r="700" spans="1:4" x14ac:dyDescent="0.25">
      <c r="A700" s="1"/>
      <c r="C700" s="9"/>
      <c r="D700" s="5"/>
    </row>
    <row r="701" spans="1:4" x14ac:dyDescent="0.25">
      <c r="A701" s="1"/>
      <c r="C701" s="9"/>
      <c r="D701" s="5"/>
    </row>
    <row r="702" spans="1:4" x14ac:dyDescent="0.25">
      <c r="A702" s="1"/>
      <c r="C702" s="9"/>
      <c r="D702" s="5"/>
    </row>
    <row r="703" spans="1:4" x14ac:dyDescent="0.25">
      <c r="A703" s="1"/>
      <c r="C703" s="9"/>
      <c r="D703" s="5"/>
    </row>
    <row r="704" spans="1:4" x14ac:dyDescent="0.25">
      <c r="A704" s="1"/>
      <c r="C704" s="9"/>
      <c r="D704" s="5"/>
    </row>
    <row r="705" spans="1:4" x14ac:dyDescent="0.25">
      <c r="A705" s="1"/>
      <c r="C705" s="9"/>
      <c r="D705" s="5"/>
    </row>
    <row r="706" spans="1:4" x14ac:dyDescent="0.25">
      <c r="A706" s="1"/>
      <c r="C706" s="9"/>
      <c r="D706" s="5"/>
    </row>
    <row r="707" spans="1:4" x14ac:dyDescent="0.25">
      <c r="A707" s="1"/>
      <c r="C707" s="9"/>
      <c r="D707" s="5"/>
    </row>
    <row r="708" spans="1:4" x14ac:dyDescent="0.25">
      <c r="A708" s="1"/>
      <c r="C708" s="9"/>
      <c r="D708" s="5"/>
    </row>
    <row r="709" spans="1:4" x14ac:dyDescent="0.25">
      <c r="A709" s="1"/>
      <c r="C709" s="9"/>
      <c r="D709" s="5"/>
    </row>
    <row r="710" spans="1:4" x14ac:dyDescent="0.25">
      <c r="A710" s="1"/>
      <c r="C710" s="9"/>
      <c r="D710" s="5"/>
    </row>
    <row r="711" spans="1:4" x14ac:dyDescent="0.25">
      <c r="A711" s="1"/>
      <c r="C711" s="9"/>
      <c r="D711" s="5"/>
    </row>
    <row r="712" spans="1:4" x14ac:dyDescent="0.25">
      <c r="A712" s="1"/>
      <c r="C712" s="9"/>
      <c r="D712" s="5"/>
    </row>
    <row r="713" spans="1:4" x14ac:dyDescent="0.25">
      <c r="A713" s="1"/>
      <c r="C713" s="9"/>
      <c r="D713" s="5"/>
    </row>
    <row r="714" spans="1:4" x14ac:dyDescent="0.25">
      <c r="A714" s="1"/>
      <c r="C714" s="9"/>
      <c r="D714" s="5"/>
    </row>
    <row r="715" spans="1:4" x14ac:dyDescent="0.25">
      <c r="A715" s="1"/>
      <c r="C715" s="9"/>
      <c r="D715" s="5"/>
    </row>
    <row r="716" spans="1:4" x14ac:dyDescent="0.25">
      <c r="A716" s="1"/>
      <c r="C716" s="9"/>
      <c r="D716" s="5"/>
    </row>
    <row r="717" spans="1:4" x14ac:dyDescent="0.25">
      <c r="A717" s="1"/>
      <c r="C717" s="9"/>
      <c r="D717" s="5"/>
    </row>
    <row r="718" spans="1:4" x14ac:dyDescent="0.25">
      <c r="A718" s="1"/>
      <c r="C718" s="9"/>
      <c r="D718" s="5"/>
    </row>
    <row r="719" spans="1:4" x14ac:dyDescent="0.25">
      <c r="A719" s="1"/>
      <c r="C719" s="9"/>
      <c r="D719" s="5"/>
    </row>
    <row r="720" spans="1:4" x14ac:dyDescent="0.25">
      <c r="A720" s="1"/>
      <c r="C720" s="9"/>
      <c r="D720" s="5"/>
    </row>
    <row r="721" spans="1:4" x14ac:dyDescent="0.25">
      <c r="A721" s="1"/>
      <c r="C721" s="9"/>
      <c r="D721" s="5"/>
    </row>
    <row r="722" spans="1:4" x14ac:dyDescent="0.25">
      <c r="A722" s="1"/>
      <c r="C722" s="9"/>
      <c r="D722" s="5"/>
    </row>
    <row r="723" spans="1:4" x14ac:dyDescent="0.25">
      <c r="A723" s="1"/>
      <c r="C723" s="9"/>
      <c r="D723" s="5"/>
    </row>
    <row r="724" spans="1:4" x14ac:dyDescent="0.25">
      <c r="A724" s="1"/>
      <c r="C724" s="9"/>
      <c r="D724" s="5"/>
    </row>
    <row r="725" spans="1:4" x14ac:dyDescent="0.25">
      <c r="A725" s="1"/>
      <c r="C725" s="9"/>
      <c r="D725" s="5"/>
    </row>
    <row r="726" spans="1:4" x14ac:dyDescent="0.25">
      <c r="A726" s="1"/>
      <c r="C726" s="9"/>
      <c r="D726" s="5"/>
    </row>
    <row r="727" spans="1:4" x14ac:dyDescent="0.25">
      <c r="A727" s="1"/>
      <c r="C727" s="9"/>
      <c r="D727" s="5"/>
    </row>
    <row r="728" spans="1:4" x14ac:dyDescent="0.25">
      <c r="A728" s="1"/>
      <c r="C728" s="9"/>
      <c r="D728" s="5"/>
    </row>
    <row r="729" spans="1:4" x14ac:dyDescent="0.25">
      <c r="A729" s="1"/>
      <c r="C729" s="9"/>
      <c r="D729" s="5"/>
    </row>
    <row r="730" spans="1:4" x14ac:dyDescent="0.25">
      <c r="A730" s="1"/>
      <c r="C730" s="9"/>
      <c r="D730" s="5"/>
    </row>
    <row r="731" spans="1:4" x14ac:dyDescent="0.25">
      <c r="A731" s="1"/>
      <c r="C731" s="9"/>
      <c r="D731" s="5"/>
    </row>
    <row r="732" spans="1:4" x14ac:dyDescent="0.25">
      <c r="A732" s="1"/>
      <c r="C732" s="9"/>
      <c r="D732" s="5"/>
    </row>
    <row r="733" spans="1:4" x14ac:dyDescent="0.25">
      <c r="A733" s="1"/>
      <c r="C733" s="9"/>
      <c r="D733" s="5"/>
    </row>
    <row r="734" spans="1:4" x14ac:dyDescent="0.25">
      <c r="A734" s="1"/>
      <c r="C734" s="9"/>
      <c r="D734" s="5"/>
    </row>
    <row r="735" spans="1:4" x14ac:dyDescent="0.25">
      <c r="A735" s="1"/>
      <c r="C735" s="9"/>
      <c r="D735" s="5"/>
    </row>
    <row r="736" spans="1:4" x14ac:dyDescent="0.25">
      <c r="A736" s="1"/>
      <c r="C736" s="9"/>
      <c r="D736" s="5"/>
    </row>
    <row r="737" spans="1:4" x14ac:dyDescent="0.25">
      <c r="A737" s="1"/>
      <c r="C737" s="9"/>
      <c r="D737" s="5"/>
    </row>
    <row r="738" spans="1:4" x14ac:dyDescent="0.25">
      <c r="A738" s="1"/>
      <c r="C738" s="9"/>
      <c r="D738" s="5"/>
    </row>
    <row r="739" spans="1:4" x14ac:dyDescent="0.25">
      <c r="A739" s="1"/>
      <c r="C739" s="9"/>
      <c r="D739" s="5"/>
    </row>
    <row r="740" spans="1:4" x14ac:dyDescent="0.25">
      <c r="A740" s="1"/>
      <c r="C740" s="9"/>
      <c r="D740" s="5"/>
    </row>
    <row r="741" spans="1:4" x14ac:dyDescent="0.25">
      <c r="A741" s="1"/>
      <c r="C741" s="9"/>
      <c r="D741" s="5"/>
    </row>
    <row r="742" spans="1:4" x14ac:dyDescent="0.25">
      <c r="A742" s="1"/>
      <c r="C742" s="9"/>
      <c r="D742" s="5"/>
    </row>
    <row r="743" spans="1:4" x14ac:dyDescent="0.25">
      <c r="A743" s="1"/>
      <c r="C743" s="9"/>
      <c r="D743" s="5"/>
    </row>
    <row r="744" spans="1:4" x14ac:dyDescent="0.25">
      <c r="A744" s="1"/>
      <c r="C744" s="9"/>
      <c r="D744" s="5"/>
    </row>
    <row r="745" spans="1:4" x14ac:dyDescent="0.25">
      <c r="A745" s="1"/>
      <c r="C745" s="9"/>
      <c r="D745" s="5"/>
    </row>
    <row r="746" spans="1:4" x14ac:dyDescent="0.25">
      <c r="A746" s="1"/>
      <c r="C746" s="9"/>
      <c r="D746" s="5"/>
    </row>
    <row r="747" spans="1:4" x14ac:dyDescent="0.25">
      <c r="A747" s="1"/>
      <c r="C747" s="9"/>
      <c r="D747" s="5"/>
    </row>
    <row r="748" spans="1:4" x14ac:dyDescent="0.25">
      <c r="A748" s="1"/>
      <c r="C748" s="9"/>
      <c r="D748" s="5"/>
    </row>
    <row r="749" spans="1:4" x14ac:dyDescent="0.25">
      <c r="A749" s="1"/>
      <c r="C749" s="9"/>
      <c r="D749" s="5"/>
    </row>
    <row r="750" spans="1:4" x14ac:dyDescent="0.25">
      <c r="A750" s="1"/>
      <c r="C750" s="9"/>
      <c r="D750" s="5"/>
    </row>
    <row r="751" spans="1:4" x14ac:dyDescent="0.25">
      <c r="A751" s="1"/>
      <c r="C751" s="9"/>
      <c r="D751" s="5"/>
    </row>
    <row r="752" spans="1:4" x14ac:dyDescent="0.25">
      <c r="A752" s="1"/>
      <c r="C752" s="9"/>
      <c r="D752" s="5"/>
    </row>
    <row r="753" spans="1:4" x14ac:dyDescent="0.25">
      <c r="A753" s="1"/>
      <c r="C753" s="9"/>
      <c r="D753" s="5"/>
    </row>
    <row r="754" spans="1:4" x14ac:dyDescent="0.25">
      <c r="A754" s="1"/>
      <c r="C754" s="9"/>
      <c r="D754" s="5"/>
    </row>
    <row r="755" spans="1:4" x14ac:dyDescent="0.25">
      <c r="A755" s="1"/>
      <c r="C755" s="9"/>
      <c r="D755" s="5"/>
    </row>
    <row r="756" spans="1:4" x14ac:dyDescent="0.25">
      <c r="A756" s="1"/>
      <c r="C756" s="9"/>
      <c r="D756" s="5"/>
    </row>
    <row r="757" spans="1:4" x14ac:dyDescent="0.25">
      <c r="A757" s="1"/>
      <c r="C757" s="9"/>
      <c r="D757" s="5"/>
    </row>
    <row r="758" spans="1:4" x14ac:dyDescent="0.25">
      <c r="A758" s="1"/>
      <c r="C758" s="9"/>
      <c r="D758" s="5"/>
    </row>
    <row r="759" spans="1:4" x14ac:dyDescent="0.25">
      <c r="A759" s="1"/>
      <c r="C759" s="9"/>
      <c r="D759" s="5"/>
    </row>
    <row r="760" spans="1:4" x14ac:dyDescent="0.25">
      <c r="A760" s="1"/>
      <c r="C760" s="9"/>
      <c r="D760" s="5"/>
    </row>
    <row r="761" spans="1:4" x14ac:dyDescent="0.25">
      <c r="A761" s="1"/>
      <c r="C761" s="9"/>
      <c r="D761" s="5"/>
    </row>
    <row r="762" spans="1:4" x14ac:dyDescent="0.25">
      <c r="A762" s="1"/>
      <c r="C762" s="9"/>
      <c r="D762" s="5"/>
    </row>
    <row r="763" spans="1:4" x14ac:dyDescent="0.25">
      <c r="A763" s="1"/>
      <c r="C763" s="9"/>
      <c r="D763" s="5"/>
    </row>
    <row r="764" spans="1:4" x14ac:dyDescent="0.25">
      <c r="A764" s="1"/>
      <c r="C764" s="9"/>
      <c r="D764" s="5"/>
    </row>
    <row r="765" spans="1:4" x14ac:dyDescent="0.25">
      <c r="A765" s="1"/>
      <c r="C765" s="9"/>
      <c r="D765" s="5"/>
    </row>
    <row r="766" spans="1:4" x14ac:dyDescent="0.25">
      <c r="A766" s="1"/>
      <c r="C766" s="9"/>
      <c r="D766" s="5"/>
    </row>
    <row r="767" spans="1:4" x14ac:dyDescent="0.25">
      <c r="A767" s="1"/>
      <c r="C767" s="9"/>
      <c r="D767" s="5"/>
    </row>
    <row r="768" spans="1:4" x14ac:dyDescent="0.25">
      <c r="A768" s="1"/>
      <c r="C768" s="9"/>
      <c r="D768" s="5"/>
    </row>
    <row r="769" spans="1:4" x14ac:dyDescent="0.25">
      <c r="A769" s="1"/>
      <c r="C769" s="9"/>
      <c r="D769" s="5"/>
    </row>
    <row r="770" spans="1:4" x14ac:dyDescent="0.25">
      <c r="A770" s="1"/>
      <c r="C770" s="9"/>
      <c r="D770" s="5"/>
    </row>
    <row r="771" spans="1:4" x14ac:dyDescent="0.25">
      <c r="A771" s="1"/>
      <c r="C771" s="9"/>
      <c r="D771" s="5"/>
    </row>
    <row r="772" spans="1:4" x14ac:dyDescent="0.25">
      <c r="A772" s="1"/>
      <c r="C772" s="9"/>
      <c r="D772" s="5"/>
    </row>
    <row r="773" spans="1:4" x14ac:dyDescent="0.25">
      <c r="A773" s="1"/>
      <c r="C773" s="9"/>
      <c r="D773" s="5"/>
    </row>
    <row r="774" spans="1:4" x14ac:dyDescent="0.25">
      <c r="A774" s="1"/>
      <c r="C774" s="9"/>
      <c r="D774" s="5"/>
    </row>
    <row r="775" spans="1:4" x14ac:dyDescent="0.25">
      <c r="A775" s="1"/>
      <c r="C775" s="9"/>
      <c r="D775" s="5"/>
    </row>
    <row r="776" spans="1:4" x14ac:dyDescent="0.25">
      <c r="A776" s="1"/>
      <c r="C776" s="9"/>
      <c r="D776" s="5"/>
    </row>
    <row r="777" spans="1:4" x14ac:dyDescent="0.25">
      <c r="A777" s="1"/>
      <c r="C777" s="9"/>
      <c r="D777" s="5"/>
    </row>
    <row r="778" spans="1:4" x14ac:dyDescent="0.25">
      <c r="A778" s="1"/>
      <c r="C778" s="9"/>
      <c r="D778" s="5"/>
    </row>
    <row r="779" spans="1:4" x14ac:dyDescent="0.25">
      <c r="A779" s="1"/>
      <c r="C779" s="9"/>
      <c r="D779" s="5"/>
    </row>
    <row r="780" spans="1:4" x14ac:dyDescent="0.25">
      <c r="A780" s="1"/>
      <c r="C780" s="9"/>
      <c r="D780" s="5"/>
    </row>
    <row r="781" spans="1:4" x14ac:dyDescent="0.25">
      <c r="A781" s="1"/>
      <c r="C781" s="9"/>
      <c r="D781" s="5"/>
    </row>
    <row r="782" spans="1:4" x14ac:dyDescent="0.25">
      <c r="A782" s="1"/>
      <c r="C782" s="9"/>
      <c r="D782" s="5"/>
    </row>
    <row r="783" spans="1:4" x14ac:dyDescent="0.25">
      <c r="A783" s="1"/>
      <c r="C783" s="9"/>
      <c r="D783" s="5"/>
    </row>
    <row r="784" spans="1:4" x14ac:dyDescent="0.25">
      <c r="A784" s="1"/>
      <c r="C784" s="9"/>
      <c r="D784" s="5"/>
    </row>
    <row r="785" spans="1:4" x14ac:dyDescent="0.25">
      <c r="A785" s="1"/>
      <c r="C785" s="9"/>
      <c r="D785" s="5"/>
    </row>
    <row r="786" spans="1:4" x14ac:dyDescent="0.25">
      <c r="A786" s="1"/>
      <c r="C786" s="9"/>
      <c r="D786" s="5"/>
    </row>
    <row r="787" spans="1:4" x14ac:dyDescent="0.25">
      <c r="A787" s="1"/>
      <c r="C787" s="9"/>
      <c r="D787" s="5"/>
    </row>
    <row r="788" spans="1:4" x14ac:dyDescent="0.25">
      <c r="A788" s="1"/>
      <c r="C788" s="9"/>
      <c r="D788" s="5"/>
    </row>
    <row r="789" spans="1:4" x14ac:dyDescent="0.25">
      <c r="A789" s="1"/>
      <c r="C789" s="9"/>
      <c r="D789" s="5"/>
    </row>
    <row r="790" spans="1:4" x14ac:dyDescent="0.25">
      <c r="A790" s="1"/>
      <c r="C790" s="9"/>
      <c r="D790" s="5"/>
    </row>
    <row r="791" spans="1:4" x14ac:dyDescent="0.25">
      <c r="A791" s="1"/>
      <c r="C791" s="9"/>
      <c r="D791" s="5"/>
    </row>
    <row r="792" spans="1:4" x14ac:dyDescent="0.25">
      <c r="A792" s="1"/>
      <c r="C792" s="9"/>
      <c r="D792" s="5"/>
    </row>
    <row r="793" spans="1:4" x14ac:dyDescent="0.25">
      <c r="A793" s="1"/>
      <c r="C793" s="9"/>
      <c r="D793" s="5"/>
    </row>
    <row r="794" spans="1:4" x14ac:dyDescent="0.25">
      <c r="A794" s="1"/>
      <c r="C794" s="9"/>
      <c r="D794" s="5"/>
    </row>
    <row r="795" spans="1:4" x14ac:dyDescent="0.25">
      <c r="A795" s="1"/>
      <c r="C795" s="9"/>
      <c r="D795" s="5"/>
    </row>
    <row r="796" spans="1:4" x14ac:dyDescent="0.25">
      <c r="A796" s="1"/>
      <c r="C796" s="9"/>
      <c r="D796" s="5"/>
    </row>
    <row r="797" spans="1:4" x14ac:dyDescent="0.25">
      <c r="A797" s="1"/>
      <c r="C797" s="9"/>
      <c r="D797" s="5"/>
    </row>
    <row r="798" spans="1:4" x14ac:dyDescent="0.25">
      <c r="A798" s="1"/>
      <c r="C798" s="9"/>
      <c r="D798" s="5"/>
    </row>
    <row r="799" spans="1:4" x14ac:dyDescent="0.25">
      <c r="A799" s="1"/>
      <c r="C799" s="9"/>
      <c r="D799" s="5"/>
    </row>
    <row r="800" spans="1:4" x14ac:dyDescent="0.25">
      <c r="A800" s="1"/>
      <c r="C800" s="9"/>
      <c r="D800" s="5"/>
    </row>
    <row r="801" spans="1:4" x14ac:dyDescent="0.25">
      <c r="A801" s="1"/>
      <c r="C801" s="9"/>
      <c r="D801" s="5"/>
    </row>
    <row r="802" spans="1:4" x14ac:dyDescent="0.25">
      <c r="A802" s="1"/>
      <c r="C802" s="9"/>
      <c r="D802" s="5"/>
    </row>
    <row r="803" spans="1:4" x14ac:dyDescent="0.25">
      <c r="A803" s="1"/>
      <c r="C803" s="9"/>
      <c r="D803" s="5"/>
    </row>
    <row r="804" spans="1:4" x14ac:dyDescent="0.25">
      <c r="A804" s="1"/>
      <c r="C804" s="9"/>
      <c r="D804" s="5"/>
    </row>
    <row r="805" spans="1:4" x14ac:dyDescent="0.25">
      <c r="A805" s="1"/>
      <c r="C805" s="9"/>
      <c r="D805" s="5"/>
    </row>
    <row r="806" spans="1:4" x14ac:dyDescent="0.25">
      <c r="A806" s="1"/>
      <c r="C806" s="9"/>
      <c r="D806" s="5"/>
    </row>
    <row r="807" spans="1:4" x14ac:dyDescent="0.25">
      <c r="A807" s="1"/>
      <c r="C807" s="9"/>
      <c r="D807" s="5"/>
    </row>
    <row r="808" spans="1:4" x14ac:dyDescent="0.25">
      <c r="A808" s="1"/>
      <c r="C808" s="9"/>
      <c r="D808" s="5"/>
    </row>
    <row r="809" spans="1:4" x14ac:dyDescent="0.25">
      <c r="A809" s="1"/>
      <c r="C809" s="9"/>
      <c r="D809" s="5"/>
    </row>
    <row r="810" spans="1:4" x14ac:dyDescent="0.25">
      <c r="A810" s="1"/>
      <c r="C810" s="9"/>
      <c r="D810" s="5"/>
    </row>
    <row r="811" spans="1:4" x14ac:dyDescent="0.25">
      <c r="A811" s="1"/>
      <c r="C811" s="9"/>
      <c r="D811" s="5"/>
    </row>
    <row r="812" spans="1:4" x14ac:dyDescent="0.25">
      <c r="A812" s="1"/>
      <c r="C812" s="9"/>
      <c r="D812" s="5"/>
    </row>
    <row r="813" spans="1:4" x14ac:dyDescent="0.25">
      <c r="A813" s="1"/>
      <c r="C813" s="9"/>
      <c r="D813" s="5"/>
    </row>
    <row r="814" spans="1:4" x14ac:dyDescent="0.25">
      <c r="A814" s="1"/>
      <c r="C814" s="9"/>
      <c r="D814" s="5"/>
    </row>
    <row r="815" spans="1:4" x14ac:dyDescent="0.25">
      <c r="A815" s="1"/>
      <c r="C815" s="9"/>
      <c r="D815" s="5"/>
    </row>
    <row r="816" spans="1:4" x14ac:dyDescent="0.25">
      <c r="A816" s="1"/>
      <c r="C816" s="9"/>
      <c r="D816" s="5"/>
    </row>
    <row r="817" spans="1:4" x14ac:dyDescent="0.25">
      <c r="A817" s="1"/>
      <c r="C817" s="9"/>
      <c r="D817" s="5"/>
    </row>
    <row r="818" spans="1:4" x14ac:dyDescent="0.25">
      <c r="A818" s="1"/>
      <c r="C818" s="9"/>
      <c r="D818" s="5"/>
    </row>
    <row r="819" spans="1:4" x14ac:dyDescent="0.25">
      <c r="A819" s="1"/>
      <c r="C819" s="9"/>
      <c r="D819" s="5"/>
    </row>
    <row r="820" spans="1:4" x14ac:dyDescent="0.25">
      <c r="A820" s="1"/>
      <c r="C820" s="9"/>
      <c r="D820" s="5"/>
    </row>
    <row r="821" spans="1:4" x14ac:dyDescent="0.25">
      <c r="A821" s="1"/>
      <c r="C821" s="9"/>
      <c r="D821" s="5"/>
    </row>
    <row r="822" spans="1:4" x14ac:dyDescent="0.25">
      <c r="A822" s="1"/>
      <c r="C822" s="9"/>
      <c r="D822" s="5"/>
    </row>
    <row r="823" spans="1:4" x14ac:dyDescent="0.25">
      <c r="A823" s="1"/>
      <c r="C823" s="9"/>
      <c r="D823" s="5"/>
    </row>
    <row r="824" spans="1:4" x14ac:dyDescent="0.25">
      <c r="A824" s="1"/>
      <c r="C824" s="9"/>
      <c r="D824" s="5"/>
    </row>
    <row r="825" spans="1:4" x14ac:dyDescent="0.25">
      <c r="A825" s="1"/>
      <c r="C825" s="9"/>
      <c r="D825" s="5"/>
    </row>
    <row r="826" spans="1:4" x14ac:dyDescent="0.25">
      <c r="A826" s="1"/>
      <c r="C826" s="9"/>
      <c r="D826" s="5"/>
    </row>
    <row r="827" spans="1:4" x14ac:dyDescent="0.25">
      <c r="A827" s="1"/>
      <c r="C827" s="9"/>
      <c r="D827" s="5"/>
    </row>
    <row r="828" spans="1:4" x14ac:dyDescent="0.25">
      <c r="A828" s="1"/>
      <c r="C828" s="9"/>
      <c r="D828" s="5"/>
    </row>
    <row r="829" spans="1:4" x14ac:dyDescent="0.25">
      <c r="A829" s="1"/>
      <c r="C829" s="9"/>
      <c r="D829" s="5"/>
    </row>
    <row r="830" spans="1:4" x14ac:dyDescent="0.25">
      <c r="A830" s="1"/>
      <c r="C830" s="9"/>
      <c r="D830" s="5"/>
    </row>
    <row r="831" spans="1:4" x14ac:dyDescent="0.25">
      <c r="A831" s="1"/>
      <c r="C831" s="9"/>
      <c r="D831" s="5"/>
    </row>
    <row r="832" spans="1:4" x14ac:dyDescent="0.25">
      <c r="A832" s="1"/>
      <c r="C832" s="9"/>
      <c r="D832" s="5"/>
    </row>
    <row r="833" spans="1:4" x14ac:dyDescent="0.25">
      <c r="A833" s="1"/>
      <c r="C833" s="9"/>
      <c r="D833" s="5"/>
    </row>
    <row r="834" spans="1:4" x14ac:dyDescent="0.25">
      <c r="A834" s="1"/>
      <c r="C834" s="9"/>
      <c r="D834" s="5"/>
    </row>
    <row r="835" spans="1:4" x14ac:dyDescent="0.25">
      <c r="A835" s="1"/>
      <c r="C835" s="9"/>
      <c r="D835" s="5"/>
    </row>
    <row r="836" spans="1:4" x14ac:dyDescent="0.25">
      <c r="A836" s="1"/>
      <c r="C836" s="9"/>
      <c r="D836" s="5"/>
    </row>
    <row r="837" spans="1:4" x14ac:dyDescent="0.25">
      <c r="A837" s="1"/>
      <c r="C837" s="9"/>
      <c r="D837" s="5"/>
    </row>
    <row r="838" spans="1:4" x14ac:dyDescent="0.25">
      <c r="A838" s="1"/>
      <c r="C838" s="9"/>
      <c r="D838" s="5"/>
    </row>
    <row r="839" spans="1:4" x14ac:dyDescent="0.25">
      <c r="A839" s="1"/>
      <c r="C839" s="9"/>
      <c r="D839" s="5"/>
    </row>
    <row r="840" spans="1:4" x14ac:dyDescent="0.25">
      <c r="A840" s="1"/>
      <c r="C840" s="9"/>
      <c r="D840" s="5"/>
    </row>
    <row r="841" spans="1:4" x14ac:dyDescent="0.25">
      <c r="A841" s="1"/>
      <c r="C841" s="9"/>
      <c r="D841" s="5"/>
    </row>
    <row r="842" spans="1:4" x14ac:dyDescent="0.25">
      <c r="A842" s="1"/>
      <c r="C842" s="9"/>
      <c r="D842" s="5"/>
    </row>
    <row r="843" spans="1:4" x14ac:dyDescent="0.25">
      <c r="A843" s="1"/>
      <c r="C843" s="9"/>
      <c r="D843" s="5"/>
    </row>
    <row r="844" spans="1:4" x14ac:dyDescent="0.25">
      <c r="A844" s="1"/>
      <c r="C844" s="9"/>
      <c r="D844" s="5"/>
    </row>
    <row r="845" spans="1:4" x14ac:dyDescent="0.25">
      <c r="A845" s="1"/>
      <c r="C845" s="9"/>
      <c r="D845" s="5"/>
    </row>
    <row r="846" spans="1:4" x14ac:dyDescent="0.25">
      <c r="A846" s="1"/>
      <c r="C846" s="9"/>
      <c r="D846" s="5"/>
    </row>
    <row r="847" spans="1:4" x14ac:dyDescent="0.25">
      <c r="A847" s="1"/>
      <c r="C847" s="9"/>
      <c r="D847" s="5"/>
    </row>
    <row r="848" spans="1:4" x14ac:dyDescent="0.25">
      <c r="A848" s="1"/>
      <c r="C848" s="9"/>
      <c r="D848" s="5"/>
    </row>
    <row r="849" spans="1:4" x14ac:dyDescent="0.25">
      <c r="A849" s="1"/>
      <c r="C849" s="9"/>
      <c r="D849" s="5"/>
    </row>
    <row r="850" spans="1:4" x14ac:dyDescent="0.25">
      <c r="A850" s="1"/>
      <c r="C850" s="9"/>
      <c r="D850" s="5"/>
    </row>
    <row r="851" spans="1:4" x14ac:dyDescent="0.25">
      <c r="A851" s="1"/>
      <c r="C851" s="9"/>
      <c r="D851" s="5"/>
    </row>
    <row r="852" spans="1:4" x14ac:dyDescent="0.25">
      <c r="A852" s="1"/>
      <c r="C852" s="9"/>
      <c r="D852" s="5"/>
    </row>
    <row r="853" spans="1:4" x14ac:dyDescent="0.25">
      <c r="A853" s="1"/>
      <c r="C853" s="9"/>
      <c r="D853" s="5"/>
    </row>
    <row r="854" spans="1:4" x14ac:dyDescent="0.25">
      <c r="A854" s="1"/>
      <c r="C854" s="9"/>
      <c r="D854" s="5"/>
    </row>
    <row r="855" spans="1:4" x14ac:dyDescent="0.25">
      <c r="A855" s="1"/>
      <c r="C855" s="9"/>
      <c r="D855" s="5"/>
    </row>
    <row r="856" spans="1:4" x14ac:dyDescent="0.25">
      <c r="A856" s="1"/>
      <c r="C856" s="9"/>
      <c r="D856" s="5"/>
    </row>
    <row r="857" spans="1:4" x14ac:dyDescent="0.25">
      <c r="A857" s="1"/>
      <c r="C857" s="9"/>
      <c r="D857" s="5"/>
    </row>
    <row r="858" spans="1:4" x14ac:dyDescent="0.25">
      <c r="A858" s="1"/>
      <c r="C858" s="9"/>
      <c r="D858" s="5"/>
    </row>
    <row r="859" spans="1:4" x14ac:dyDescent="0.25">
      <c r="A859" s="1"/>
      <c r="C859" s="9"/>
      <c r="D859" s="5"/>
    </row>
    <row r="860" spans="1:4" x14ac:dyDescent="0.25">
      <c r="A860" s="1"/>
      <c r="C860" s="9"/>
      <c r="D860" s="5"/>
    </row>
    <row r="861" spans="1:4" x14ac:dyDescent="0.25">
      <c r="A861" s="1"/>
      <c r="C861" s="9"/>
      <c r="D861" s="5"/>
    </row>
    <row r="862" spans="1:4" x14ac:dyDescent="0.25">
      <c r="A862" s="1"/>
      <c r="C862" s="9"/>
      <c r="D862" s="5"/>
    </row>
    <row r="863" spans="1:4" x14ac:dyDescent="0.25">
      <c r="A863" s="1"/>
      <c r="C863" s="9"/>
      <c r="D863" s="5"/>
    </row>
    <row r="864" spans="1:4" x14ac:dyDescent="0.25">
      <c r="A864" s="1"/>
      <c r="C864" s="9"/>
      <c r="D864" s="5"/>
    </row>
    <row r="865" spans="1:4" x14ac:dyDescent="0.25">
      <c r="A865" s="1"/>
      <c r="C865" s="9"/>
      <c r="D865" s="5"/>
    </row>
    <row r="866" spans="1:4" x14ac:dyDescent="0.25">
      <c r="A866" s="1"/>
      <c r="C866" s="9"/>
      <c r="D866" s="5"/>
    </row>
    <row r="867" spans="1:4" x14ac:dyDescent="0.25">
      <c r="A867" s="1"/>
      <c r="C867" s="9"/>
      <c r="D867" s="5"/>
    </row>
    <row r="868" spans="1:4" x14ac:dyDescent="0.25">
      <c r="A868" s="1"/>
      <c r="C868" s="9"/>
      <c r="D868" s="5"/>
    </row>
    <row r="869" spans="1:4" x14ac:dyDescent="0.25">
      <c r="A869" s="1"/>
      <c r="C869" s="9"/>
      <c r="D869" s="5"/>
    </row>
    <row r="870" spans="1:4" x14ac:dyDescent="0.25">
      <c r="A870" s="1"/>
      <c r="C870" s="9"/>
      <c r="D870" s="5"/>
    </row>
    <row r="871" spans="1:4" x14ac:dyDescent="0.25">
      <c r="A871" s="1"/>
      <c r="C871" s="9"/>
      <c r="D871" s="5"/>
    </row>
    <row r="872" spans="1:4" x14ac:dyDescent="0.25">
      <c r="A872" s="1"/>
      <c r="C872" s="9"/>
      <c r="D872" s="5"/>
    </row>
    <row r="873" spans="1:4" x14ac:dyDescent="0.25">
      <c r="A873" s="1"/>
      <c r="C873" s="9"/>
      <c r="D873" s="5"/>
    </row>
    <row r="874" spans="1:4" x14ac:dyDescent="0.25">
      <c r="A874" s="1"/>
      <c r="C874" s="9"/>
      <c r="D874" s="5"/>
    </row>
    <row r="875" spans="1:4" x14ac:dyDescent="0.25">
      <c r="A875" s="1"/>
      <c r="C875" s="9"/>
      <c r="D875" s="5"/>
    </row>
    <row r="876" spans="1:4" x14ac:dyDescent="0.25">
      <c r="A876" s="1"/>
      <c r="C876" s="9"/>
      <c r="D876" s="5"/>
    </row>
    <row r="877" spans="1:4" x14ac:dyDescent="0.25">
      <c r="A877" s="1"/>
      <c r="C877" s="9"/>
      <c r="D877" s="5"/>
    </row>
    <row r="878" spans="1:4" ht="15.75" thickBot="1" x14ac:dyDescent="0.3">
      <c r="A878" s="2"/>
      <c r="B878" s="3"/>
      <c r="C878" s="15"/>
      <c r="D878" s="6"/>
    </row>
    <row r="879" spans="1:4" x14ac:dyDescent="0.25">
      <c r="C879" s="9"/>
    </row>
    <row r="880" spans="1:4" x14ac:dyDescent="0.25">
      <c r="C880" s="9"/>
    </row>
    <row r="881" spans="1:3" x14ac:dyDescent="0.25">
      <c r="C881" s="9"/>
    </row>
    <row r="882" spans="1:3" x14ac:dyDescent="0.25">
      <c r="C882" s="9"/>
    </row>
    <row r="883" spans="1:3" x14ac:dyDescent="0.25">
      <c r="C883" s="9"/>
    </row>
    <row r="884" spans="1:3" x14ac:dyDescent="0.25">
      <c r="C884" s="9"/>
    </row>
    <row r="885" spans="1:3" s="7" customFormat="1" x14ac:dyDescent="0.25">
      <c r="A885"/>
      <c r="B885"/>
      <c r="C885" s="9"/>
    </row>
    <row r="886" spans="1:3" s="7" customFormat="1" x14ac:dyDescent="0.25">
      <c r="A886"/>
      <c r="B886"/>
      <c r="C886" s="9"/>
    </row>
    <row r="887" spans="1:3" s="7" customFormat="1" x14ac:dyDescent="0.25">
      <c r="A887"/>
      <c r="B887"/>
      <c r="C887" s="9"/>
    </row>
    <row r="888" spans="1:3" s="7" customFormat="1" x14ac:dyDescent="0.25">
      <c r="A888"/>
      <c r="B888"/>
      <c r="C888" s="9"/>
    </row>
    <row r="889" spans="1:3" s="7" customFormat="1" x14ac:dyDescent="0.25">
      <c r="A889"/>
      <c r="B889"/>
      <c r="C889" s="9"/>
    </row>
    <row r="890" spans="1:3" s="7" customFormat="1" x14ac:dyDescent="0.25">
      <c r="A890"/>
      <c r="B890"/>
      <c r="C890" s="9"/>
    </row>
    <row r="891" spans="1:3" s="7" customFormat="1" x14ac:dyDescent="0.25">
      <c r="A891"/>
      <c r="B891"/>
      <c r="C891" s="9"/>
    </row>
    <row r="892" spans="1:3" s="7" customFormat="1" x14ac:dyDescent="0.25">
      <c r="A892"/>
      <c r="B892"/>
      <c r="C892" s="9"/>
    </row>
    <row r="893" spans="1:3" s="7" customFormat="1" x14ac:dyDescent="0.25">
      <c r="A893"/>
      <c r="B893"/>
      <c r="C893" s="9"/>
    </row>
    <row r="894" spans="1:3" s="7" customFormat="1" x14ac:dyDescent="0.25">
      <c r="A894"/>
      <c r="B894"/>
      <c r="C894" s="9"/>
    </row>
    <row r="895" spans="1:3" s="7" customFormat="1" x14ac:dyDescent="0.25">
      <c r="A895"/>
      <c r="B895"/>
      <c r="C895" s="9"/>
    </row>
    <row r="896" spans="1:3" s="7" customFormat="1" x14ac:dyDescent="0.25">
      <c r="A896"/>
      <c r="B896"/>
      <c r="C896" s="9"/>
    </row>
    <row r="897" spans="1:3" s="7" customFormat="1" x14ac:dyDescent="0.25">
      <c r="A897"/>
      <c r="B897"/>
      <c r="C897" s="9"/>
    </row>
  </sheetData>
  <mergeCells count="2">
    <mergeCell ref="A1:B1"/>
    <mergeCell ref="A2:D2"/>
  </mergeCells>
  <conditionalFormatting sqref="D122:D125">
    <cfRule type="duplicateValues" dxfId="34" priority="2"/>
  </conditionalFormatting>
  <conditionalFormatting sqref="D148:D152 D154">
    <cfRule type="duplicateValues" dxfId="33" priority="1"/>
  </conditionalFormatting>
  <conditionalFormatting sqref="D164:D165">
    <cfRule type="duplicateValues" dxfId="32" priority="5"/>
  </conditionalFormatting>
  <conditionalFormatting sqref="D234">
    <cfRule type="duplicateValues" dxfId="31" priority="6"/>
  </conditionalFormatting>
  <conditionalFormatting sqref="D239 D114:D115 D71:D72 D1:D4 D6:D9 D12 D14:D19 D22:D29 D40:D41 D43:D48 D51:D52 D56:D59 D75:D76 D80:D83 D92 D94:D97 D108:D111 D119:D120 D128:D129 D133:D134 D143:D144 D152 D173 D195:D196 D205:D207 D214:D215 D243 D255:D256 D261 D264:D267 D270 D287:D289 D292:D293 D301 D303 D314 D321 D325 D333 D335:D339 D341:D342 D349:D350 D361 D363 D366:D367 D370 D372:D375 D378:D379 D381:D384 D389 D391 D393 D395:D396 D398 D424:D425 D427 D434 D438 D444:D446 D453 D456:D458 D460:D463 D466:D467 D469:D470 D473 D479:D481 D485:D489 D491 D496:D502 D506 D508:D509 D511:D518 D520:D526 D528:D530 D532:D533 D536:D542 D544:D1048576 D154 D305:D306">
    <cfRule type="duplicateValues" dxfId="30" priority="3"/>
  </conditionalFormatting>
  <conditionalFormatting sqref="D286">
    <cfRule type="duplicateValues" dxfId="29" priority="4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163DA-8BC4-45D6-A180-3939D4C3B26A}">
  <dimension ref="A1:D838"/>
  <sheetViews>
    <sheetView workbookViewId="0">
      <selection activeCell="B13" sqref="B13"/>
    </sheetView>
  </sheetViews>
  <sheetFormatPr baseColWidth="10" defaultRowHeight="15" x14ac:dyDescent="0.25"/>
  <cols>
    <col min="1" max="1" width="37.7109375" customWidth="1"/>
    <col min="2" max="2" width="61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3134</v>
      </c>
      <c r="B1" s="36"/>
      <c r="C1" s="8"/>
      <c r="D1" s="4"/>
    </row>
    <row r="2" spans="1:4" ht="31.15" customHeight="1" thickBot="1" x14ac:dyDescent="0.3">
      <c r="A2" s="33" t="s">
        <v>2836</v>
      </c>
      <c r="B2" s="34"/>
      <c r="C2" s="34"/>
      <c r="D2" s="35"/>
    </row>
    <row r="3" spans="1:4" ht="21" customHeight="1" thickBot="1" x14ac:dyDescent="0.3">
      <c r="A3" s="11" t="s">
        <v>9</v>
      </c>
      <c r="B3" s="12" t="s">
        <v>2</v>
      </c>
      <c r="C3" s="13" t="s">
        <v>3</v>
      </c>
      <c r="D3" s="14" t="s">
        <v>4</v>
      </c>
    </row>
    <row r="4" spans="1:4" x14ac:dyDescent="0.25">
      <c r="A4" s="1" t="s">
        <v>2422</v>
      </c>
      <c r="B4" t="s">
        <v>2864</v>
      </c>
      <c r="C4" s="9">
        <v>44928</v>
      </c>
      <c r="D4" s="5">
        <v>1092.0899999999999</v>
      </c>
    </row>
    <row r="5" spans="1:4" x14ac:dyDescent="0.25">
      <c r="A5" s="1" t="s">
        <v>6</v>
      </c>
      <c r="B5" t="s">
        <v>2860</v>
      </c>
      <c r="C5" s="9">
        <v>44932</v>
      </c>
      <c r="D5" s="5">
        <v>24803</v>
      </c>
    </row>
    <row r="6" spans="1:4" x14ac:dyDescent="0.25">
      <c r="A6" s="1" t="s">
        <v>2859</v>
      </c>
      <c r="B6" t="s">
        <v>2861</v>
      </c>
      <c r="C6" s="9">
        <v>44936</v>
      </c>
      <c r="D6" s="5">
        <v>12781.84</v>
      </c>
    </row>
    <row r="7" spans="1:4" x14ac:dyDescent="0.25">
      <c r="A7" s="1" t="s">
        <v>6</v>
      </c>
      <c r="B7" t="s">
        <v>2862</v>
      </c>
      <c r="C7" s="9">
        <v>44939</v>
      </c>
      <c r="D7" s="5">
        <v>180234</v>
      </c>
    </row>
    <row r="8" spans="1:4" x14ac:dyDescent="0.25">
      <c r="A8" s="1" t="s">
        <v>215</v>
      </c>
      <c r="B8" t="s">
        <v>218</v>
      </c>
      <c r="C8" s="9">
        <v>44958</v>
      </c>
      <c r="D8" s="5">
        <v>3504.75</v>
      </c>
    </row>
    <row r="9" spans="1:4" x14ac:dyDescent="0.25">
      <c r="A9" s="1" t="s">
        <v>2422</v>
      </c>
      <c r="B9" t="s">
        <v>2929</v>
      </c>
      <c r="C9" s="9">
        <v>44994</v>
      </c>
      <c r="D9" s="5">
        <v>6.06</v>
      </c>
    </row>
    <row r="10" spans="1:4" x14ac:dyDescent="0.25">
      <c r="A10" s="1" t="s">
        <v>2931</v>
      </c>
      <c r="B10" t="s">
        <v>2932</v>
      </c>
      <c r="C10" s="9">
        <v>45010</v>
      </c>
      <c r="D10" s="5">
        <v>12091.53</v>
      </c>
    </row>
    <row r="11" spans="1:4" x14ac:dyDescent="0.25">
      <c r="A11" s="1" t="s">
        <v>535</v>
      </c>
      <c r="B11" t="s">
        <v>2964</v>
      </c>
      <c r="C11" s="9">
        <v>45037</v>
      </c>
      <c r="D11" s="5">
        <v>1255.68</v>
      </c>
    </row>
    <row r="12" spans="1:4" x14ac:dyDescent="0.25">
      <c r="A12" s="1" t="s">
        <v>535</v>
      </c>
      <c r="B12" t="s">
        <v>2965</v>
      </c>
      <c r="C12" s="9">
        <v>45045</v>
      </c>
      <c r="D12" s="5">
        <v>3744.35</v>
      </c>
    </row>
    <row r="13" spans="1:4" x14ac:dyDescent="0.25">
      <c r="A13" s="1" t="s">
        <v>215</v>
      </c>
      <c r="B13" t="s">
        <v>218</v>
      </c>
      <c r="C13" s="9">
        <v>45045</v>
      </c>
      <c r="D13" s="5">
        <v>830.55</v>
      </c>
    </row>
    <row r="14" spans="1:4" x14ac:dyDescent="0.25">
      <c r="A14" s="1" t="s">
        <v>2322</v>
      </c>
      <c r="B14" t="s">
        <v>2992</v>
      </c>
      <c r="C14" s="9">
        <v>45072</v>
      </c>
      <c r="D14" s="5">
        <v>7261.78</v>
      </c>
    </row>
    <row r="15" spans="1:4" x14ac:dyDescent="0.25">
      <c r="A15" s="1" t="s">
        <v>2991</v>
      </c>
      <c r="B15" t="s">
        <v>2993</v>
      </c>
      <c r="C15" s="9">
        <v>45077</v>
      </c>
      <c r="D15" s="5">
        <v>7062.88</v>
      </c>
    </row>
    <row r="16" spans="1:4" x14ac:dyDescent="0.25">
      <c r="A16" s="1" t="s">
        <v>215</v>
      </c>
      <c r="B16" t="s">
        <v>218</v>
      </c>
      <c r="C16" s="9">
        <v>45078</v>
      </c>
      <c r="D16" s="5">
        <v>7053.56</v>
      </c>
    </row>
    <row r="17" spans="1:4" x14ac:dyDescent="0.25">
      <c r="A17" s="1" t="s">
        <v>215</v>
      </c>
      <c r="B17" t="s">
        <v>218</v>
      </c>
      <c r="C17" s="9">
        <v>45104</v>
      </c>
      <c r="D17" s="5">
        <v>4838.76</v>
      </c>
    </row>
    <row r="18" spans="1:4" x14ac:dyDescent="0.25">
      <c r="A18" s="1" t="s">
        <v>215</v>
      </c>
      <c r="B18" t="s">
        <v>218</v>
      </c>
      <c r="C18" s="9">
        <v>45106</v>
      </c>
      <c r="D18" s="5">
        <v>3185.46</v>
      </c>
    </row>
    <row r="19" spans="1:4" x14ac:dyDescent="0.25">
      <c r="A19" s="1" t="s">
        <v>69</v>
      </c>
      <c r="B19" t="s">
        <v>3042</v>
      </c>
      <c r="C19" s="9">
        <v>45126</v>
      </c>
      <c r="D19" s="5">
        <v>200000</v>
      </c>
    </row>
    <row r="20" spans="1:4" x14ac:dyDescent="0.25">
      <c r="A20" s="1" t="s">
        <v>215</v>
      </c>
      <c r="B20" t="s">
        <v>218</v>
      </c>
      <c r="C20" s="9">
        <v>45139</v>
      </c>
      <c r="D20" s="5">
        <v>1095.82</v>
      </c>
    </row>
    <row r="21" spans="1:4" x14ac:dyDescent="0.25">
      <c r="A21" s="1" t="s">
        <v>6</v>
      </c>
      <c r="B21" t="s">
        <v>3045</v>
      </c>
      <c r="C21" s="9">
        <v>45142</v>
      </c>
      <c r="D21" s="5">
        <v>227396</v>
      </c>
    </row>
    <row r="22" spans="1:4" x14ac:dyDescent="0.25">
      <c r="A22" s="1" t="s">
        <v>215</v>
      </c>
      <c r="B22" t="s">
        <v>218</v>
      </c>
      <c r="C22" s="9">
        <v>45163</v>
      </c>
      <c r="D22" s="5">
        <v>1737.52</v>
      </c>
    </row>
    <row r="23" spans="1:4" x14ac:dyDescent="0.25">
      <c r="A23" s="1" t="s">
        <v>2859</v>
      </c>
      <c r="B23" t="s">
        <v>3069</v>
      </c>
      <c r="C23" s="9">
        <v>45180</v>
      </c>
      <c r="D23" s="5">
        <v>14313.27</v>
      </c>
    </row>
    <row r="24" spans="1:4" x14ac:dyDescent="0.25">
      <c r="A24" s="1" t="s">
        <v>215</v>
      </c>
      <c r="B24" t="s">
        <v>218</v>
      </c>
      <c r="C24" s="9">
        <v>45198</v>
      </c>
      <c r="D24" s="5">
        <v>4032.82</v>
      </c>
    </row>
    <row r="25" spans="1:4" x14ac:dyDescent="0.25">
      <c r="A25" s="1" t="s">
        <v>3092</v>
      </c>
      <c r="B25" t="s">
        <v>3093</v>
      </c>
      <c r="C25" s="9">
        <v>45212</v>
      </c>
      <c r="D25" s="5">
        <v>1559.12</v>
      </c>
    </row>
    <row r="26" spans="1:4" x14ac:dyDescent="0.25">
      <c r="A26" s="1" t="s">
        <v>215</v>
      </c>
      <c r="B26" t="s">
        <v>218</v>
      </c>
      <c r="C26" s="9">
        <v>45230</v>
      </c>
      <c r="D26" s="5">
        <v>20586.32</v>
      </c>
    </row>
    <row r="27" spans="1:4" x14ac:dyDescent="0.25">
      <c r="A27" s="1" t="s">
        <v>215</v>
      </c>
      <c r="B27" t="s">
        <v>218</v>
      </c>
      <c r="C27" s="9">
        <v>45234</v>
      </c>
      <c r="D27" s="5">
        <v>694.19</v>
      </c>
    </row>
    <row r="28" spans="1:4" x14ac:dyDescent="0.25">
      <c r="A28" s="1" t="s">
        <v>6</v>
      </c>
      <c r="B28" t="s">
        <v>3152</v>
      </c>
      <c r="C28" s="9">
        <v>45271</v>
      </c>
      <c r="D28" s="5">
        <v>47432</v>
      </c>
    </row>
    <row r="29" spans="1:4" x14ac:dyDescent="0.25">
      <c r="A29" s="1" t="s">
        <v>6</v>
      </c>
      <c r="B29" t="s">
        <v>3153</v>
      </c>
      <c r="C29" s="9">
        <v>45273</v>
      </c>
      <c r="D29" s="5">
        <v>164417</v>
      </c>
    </row>
    <row r="30" spans="1:4" x14ac:dyDescent="0.25">
      <c r="A30" s="1" t="s">
        <v>215</v>
      </c>
      <c r="B30" t="s">
        <v>218</v>
      </c>
      <c r="C30" s="9">
        <v>45282</v>
      </c>
      <c r="D30" s="5">
        <v>6339.14</v>
      </c>
    </row>
    <row r="31" spans="1:4" x14ac:dyDescent="0.25">
      <c r="A31" s="1"/>
      <c r="C31" s="9"/>
      <c r="D31" s="5"/>
    </row>
    <row r="32" spans="1:4" x14ac:dyDescent="0.25">
      <c r="A32" s="1"/>
      <c r="C32" s="9"/>
      <c r="D32" s="5"/>
    </row>
    <row r="33" spans="1:4" x14ac:dyDescent="0.25">
      <c r="A33" s="1"/>
      <c r="C33" s="9"/>
      <c r="D33" s="5"/>
    </row>
    <row r="34" spans="1:4" x14ac:dyDescent="0.25">
      <c r="A34" s="1"/>
      <c r="C34" s="9"/>
      <c r="D34" s="5"/>
    </row>
    <row r="35" spans="1:4" x14ac:dyDescent="0.25">
      <c r="A35" s="1"/>
      <c r="C35" s="9"/>
      <c r="D35" s="5"/>
    </row>
    <row r="36" spans="1:4" x14ac:dyDescent="0.25">
      <c r="A36" s="1"/>
      <c r="C36" s="9"/>
      <c r="D36" s="5"/>
    </row>
    <row r="37" spans="1:4" x14ac:dyDescent="0.25">
      <c r="A37" s="1"/>
      <c r="C37" s="9"/>
      <c r="D37" s="5"/>
    </row>
    <row r="38" spans="1:4" x14ac:dyDescent="0.25">
      <c r="A38" s="1"/>
      <c r="C38" s="9"/>
      <c r="D38" s="5"/>
    </row>
    <row r="39" spans="1:4" x14ac:dyDescent="0.25">
      <c r="A39" s="1"/>
      <c r="C39" s="9"/>
      <c r="D39" s="5"/>
    </row>
    <row r="40" spans="1:4" x14ac:dyDescent="0.25">
      <c r="A40" s="1"/>
      <c r="C40" s="9"/>
      <c r="D40" s="5"/>
    </row>
    <row r="41" spans="1:4" x14ac:dyDescent="0.25">
      <c r="A41" s="1"/>
      <c r="C41" s="9"/>
      <c r="D41" s="5"/>
    </row>
    <row r="42" spans="1:4" x14ac:dyDescent="0.25">
      <c r="A42" s="1"/>
      <c r="C42" s="9"/>
      <c r="D42" s="5"/>
    </row>
    <row r="43" spans="1:4" x14ac:dyDescent="0.25">
      <c r="A43" s="1"/>
      <c r="C43" s="9"/>
      <c r="D43" s="5"/>
    </row>
    <row r="44" spans="1:4" x14ac:dyDescent="0.25">
      <c r="A44" s="1"/>
      <c r="C44" s="9"/>
      <c r="D44" s="5"/>
    </row>
    <row r="45" spans="1:4" x14ac:dyDescent="0.25">
      <c r="A45" s="1"/>
      <c r="C45" s="9"/>
      <c r="D45" s="5"/>
    </row>
    <row r="46" spans="1:4" x14ac:dyDescent="0.25">
      <c r="A46" s="1"/>
      <c r="C46" s="9"/>
      <c r="D46" s="5"/>
    </row>
    <row r="47" spans="1:4" x14ac:dyDescent="0.25">
      <c r="A47" s="1"/>
      <c r="C47" s="9"/>
      <c r="D47" s="5"/>
    </row>
    <row r="48" spans="1:4" x14ac:dyDescent="0.25">
      <c r="A48" s="1"/>
      <c r="C48" s="9"/>
      <c r="D48" s="5"/>
    </row>
    <row r="49" spans="1:4" x14ac:dyDescent="0.25">
      <c r="A49" s="1"/>
      <c r="C49" s="9"/>
      <c r="D49" s="5"/>
    </row>
    <row r="50" spans="1:4" x14ac:dyDescent="0.25">
      <c r="A50" s="1"/>
      <c r="C50" s="9"/>
      <c r="D50" s="5"/>
    </row>
    <row r="51" spans="1:4" x14ac:dyDescent="0.25">
      <c r="A51" s="1"/>
      <c r="C51" s="9"/>
      <c r="D51" s="5"/>
    </row>
    <row r="52" spans="1:4" x14ac:dyDescent="0.25">
      <c r="A52" s="1"/>
      <c r="C52" s="9"/>
      <c r="D52" s="5"/>
    </row>
    <row r="53" spans="1:4" x14ac:dyDescent="0.25">
      <c r="A53" s="1"/>
      <c r="C53" s="9"/>
      <c r="D53" s="5"/>
    </row>
    <row r="54" spans="1:4" x14ac:dyDescent="0.25">
      <c r="A54" s="1"/>
      <c r="C54" s="9"/>
      <c r="D54" s="5"/>
    </row>
    <row r="55" spans="1:4" x14ac:dyDescent="0.25">
      <c r="A55" s="1"/>
      <c r="C55" s="9"/>
      <c r="D55" s="5"/>
    </row>
    <row r="56" spans="1:4" x14ac:dyDescent="0.25">
      <c r="A56" s="1"/>
      <c r="C56" s="9"/>
      <c r="D56" s="5"/>
    </row>
    <row r="57" spans="1:4" x14ac:dyDescent="0.25">
      <c r="A57" s="1"/>
      <c r="C57" s="9"/>
      <c r="D57" s="5"/>
    </row>
    <row r="58" spans="1:4" x14ac:dyDescent="0.25">
      <c r="A58" s="1"/>
      <c r="C58" s="9"/>
      <c r="D58" s="5"/>
    </row>
    <row r="59" spans="1:4" x14ac:dyDescent="0.25">
      <c r="A59" s="1"/>
      <c r="C59" s="9"/>
      <c r="D59" s="5"/>
    </row>
    <row r="60" spans="1:4" x14ac:dyDescent="0.25">
      <c r="A60" s="1"/>
      <c r="C60" s="9"/>
      <c r="D60" s="5"/>
    </row>
    <row r="61" spans="1:4" x14ac:dyDescent="0.25">
      <c r="A61" s="1"/>
      <c r="C61" s="9"/>
      <c r="D61" s="5"/>
    </row>
    <row r="62" spans="1:4" x14ac:dyDescent="0.25">
      <c r="A62" s="1"/>
      <c r="C62" s="9"/>
      <c r="D62" s="5"/>
    </row>
    <row r="63" spans="1:4" x14ac:dyDescent="0.25">
      <c r="A63" s="1"/>
      <c r="C63" s="9"/>
      <c r="D63" s="5"/>
    </row>
    <row r="64" spans="1:4" x14ac:dyDescent="0.25">
      <c r="A64" s="1"/>
      <c r="C64" s="9"/>
      <c r="D64" s="5"/>
    </row>
    <row r="65" spans="1:4" x14ac:dyDescent="0.25">
      <c r="A65" s="1"/>
      <c r="C65" s="9"/>
      <c r="D65" s="5"/>
    </row>
    <row r="66" spans="1:4" x14ac:dyDescent="0.25">
      <c r="A66" s="1"/>
      <c r="C66" s="9"/>
      <c r="D66" s="5"/>
    </row>
    <row r="67" spans="1:4" x14ac:dyDescent="0.25">
      <c r="A67" s="1"/>
      <c r="C67" s="9"/>
      <c r="D67" s="5"/>
    </row>
    <row r="68" spans="1:4" x14ac:dyDescent="0.25">
      <c r="A68" s="1"/>
      <c r="C68" s="9"/>
      <c r="D68" s="5"/>
    </row>
    <row r="69" spans="1:4" x14ac:dyDescent="0.25">
      <c r="A69" s="1"/>
      <c r="C69" s="9"/>
      <c r="D69" s="5"/>
    </row>
    <row r="70" spans="1:4" x14ac:dyDescent="0.25">
      <c r="A70" s="1"/>
      <c r="C70" s="9"/>
      <c r="D70" s="5"/>
    </row>
    <row r="71" spans="1:4" x14ac:dyDescent="0.25">
      <c r="A71" s="1"/>
      <c r="C71" s="9"/>
      <c r="D71" s="5"/>
    </row>
    <row r="72" spans="1:4" x14ac:dyDescent="0.25">
      <c r="A72" s="1"/>
      <c r="C72" s="9"/>
      <c r="D72" s="5"/>
    </row>
    <row r="73" spans="1:4" x14ac:dyDescent="0.25">
      <c r="A73" s="1"/>
      <c r="C73" s="9"/>
      <c r="D73" s="5"/>
    </row>
    <row r="74" spans="1:4" x14ac:dyDescent="0.25">
      <c r="A74" s="1"/>
      <c r="C74" s="9"/>
      <c r="D74" s="5"/>
    </row>
    <row r="75" spans="1:4" x14ac:dyDescent="0.25">
      <c r="A75" s="1"/>
      <c r="C75" s="9"/>
      <c r="D75" s="5"/>
    </row>
    <row r="76" spans="1:4" x14ac:dyDescent="0.25">
      <c r="A76" s="1"/>
      <c r="C76" s="9"/>
      <c r="D76" s="5"/>
    </row>
    <row r="77" spans="1:4" x14ac:dyDescent="0.25">
      <c r="A77" s="1"/>
      <c r="C77" s="9"/>
      <c r="D77" s="5"/>
    </row>
    <row r="78" spans="1:4" x14ac:dyDescent="0.25">
      <c r="A78" s="1"/>
      <c r="C78" s="9"/>
      <c r="D78" s="5"/>
    </row>
    <row r="79" spans="1:4" x14ac:dyDescent="0.25">
      <c r="A79" s="1"/>
      <c r="C79" s="9"/>
      <c r="D79" s="5"/>
    </row>
    <row r="80" spans="1:4" x14ac:dyDescent="0.25">
      <c r="A80" s="1"/>
      <c r="C80" s="9"/>
      <c r="D80" s="5"/>
    </row>
    <row r="81" spans="1:4" x14ac:dyDescent="0.25">
      <c r="A81" s="1"/>
      <c r="C81" s="9"/>
      <c r="D81" s="5"/>
    </row>
    <row r="82" spans="1:4" x14ac:dyDescent="0.25">
      <c r="A82" s="1"/>
      <c r="C82" s="9"/>
      <c r="D82" s="5"/>
    </row>
    <row r="83" spans="1:4" x14ac:dyDescent="0.25">
      <c r="A83" s="1"/>
      <c r="C83" s="9"/>
      <c r="D83" s="5"/>
    </row>
    <row r="84" spans="1:4" x14ac:dyDescent="0.25">
      <c r="A84" s="1"/>
      <c r="C84" s="9"/>
      <c r="D84" s="5"/>
    </row>
    <row r="85" spans="1:4" x14ac:dyDescent="0.25">
      <c r="A85" s="1"/>
      <c r="C85" s="9"/>
      <c r="D85" s="5"/>
    </row>
    <row r="86" spans="1:4" x14ac:dyDescent="0.25">
      <c r="A86" s="1"/>
      <c r="C86" s="9"/>
      <c r="D86" s="5"/>
    </row>
    <row r="87" spans="1:4" x14ac:dyDescent="0.25">
      <c r="A87" s="1"/>
      <c r="C87" s="9"/>
      <c r="D87" s="5"/>
    </row>
    <row r="88" spans="1:4" x14ac:dyDescent="0.25">
      <c r="A88" s="1"/>
      <c r="C88" s="9"/>
      <c r="D88" s="5"/>
    </row>
    <row r="89" spans="1:4" x14ac:dyDescent="0.25">
      <c r="A89" s="1"/>
      <c r="C89" s="9"/>
      <c r="D89" s="5"/>
    </row>
    <row r="90" spans="1:4" x14ac:dyDescent="0.25">
      <c r="A90" s="1"/>
      <c r="C90" s="9"/>
      <c r="D90" s="5"/>
    </row>
    <row r="91" spans="1:4" x14ac:dyDescent="0.25">
      <c r="A91" s="1"/>
      <c r="C91" s="9"/>
      <c r="D91" s="5"/>
    </row>
    <row r="92" spans="1:4" x14ac:dyDescent="0.25">
      <c r="A92" s="1"/>
      <c r="D92" s="5"/>
    </row>
    <row r="93" spans="1:4" x14ac:dyDescent="0.25">
      <c r="A93" s="1"/>
      <c r="D93" s="5"/>
    </row>
    <row r="94" spans="1:4" x14ac:dyDescent="0.25">
      <c r="A94" s="1"/>
      <c r="D94" s="5"/>
    </row>
    <row r="95" spans="1:4" x14ac:dyDescent="0.25">
      <c r="A95" s="1"/>
      <c r="D95" s="5"/>
    </row>
    <row r="96" spans="1:4" x14ac:dyDescent="0.25">
      <c r="A96" s="1"/>
      <c r="D96" s="5"/>
    </row>
    <row r="97" spans="1:4" x14ac:dyDescent="0.25">
      <c r="A97" s="1"/>
      <c r="D97" s="5"/>
    </row>
    <row r="98" spans="1:4" x14ac:dyDescent="0.25">
      <c r="A98" s="1"/>
      <c r="D98" s="5"/>
    </row>
    <row r="99" spans="1:4" x14ac:dyDescent="0.25">
      <c r="A99" s="1"/>
      <c r="D99" s="5"/>
    </row>
    <row r="100" spans="1:4" x14ac:dyDescent="0.25">
      <c r="A100" s="1"/>
      <c r="D100" s="5"/>
    </row>
    <row r="101" spans="1:4" x14ac:dyDescent="0.25">
      <c r="A101" s="1"/>
      <c r="D101" s="5"/>
    </row>
    <row r="102" spans="1:4" x14ac:dyDescent="0.25">
      <c r="A102" s="1"/>
      <c r="D102" s="5"/>
    </row>
    <row r="103" spans="1:4" x14ac:dyDescent="0.25">
      <c r="A103" s="1"/>
      <c r="D103" s="5"/>
    </row>
    <row r="104" spans="1:4" x14ac:dyDescent="0.25">
      <c r="A104" s="1"/>
      <c r="D104" s="5"/>
    </row>
    <row r="105" spans="1:4" x14ac:dyDescent="0.25">
      <c r="A105" s="1"/>
      <c r="D105" s="5"/>
    </row>
    <row r="106" spans="1:4" x14ac:dyDescent="0.25">
      <c r="A106" s="1"/>
      <c r="D106" s="5"/>
    </row>
    <row r="107" spans="1:4" x14ac:dyDescent="0.25">
      <c r="A107" s="1"/>
      <c r="D107" s="5"/>
    </row>
    <row r="108" spans="1:4" x14ac:dyDescent="0.25">
      <c r="A108" s="1"/>
      <c r="D108" s="5"/>
    </row>
    <row r="109" spans="1:4" x14ac:dyDescent="0.25">
      <c r="A109" s="1"/>
      <c r="D109" s="5"/>
    </row>
    <row r="110" spans="1:4" x14ac:dyDescent="0.25">
      <c r="A110" s="1"/>
      <c r="D110" s="5"/>
    </row>
    <row r="111" spans="1:4" x14ac:dyDescent="0.25">
      <c r="A111" s="1"/>
      <c r="D111" s="5"/>
    </row>
    <row r="112" spans="1:4" x14ac:dyDescent="0.25">
      <c r="A112" s="1"/>
      <c r="D112" s="5"/>
    </row>
    <row r="113" spans="1:4" x14ac:dyDescent="0.25">
      <c r="A113" s="1"/>
      <c r="D113" s="5"/>
    </row>
    <row r="114" spans="1:4" x14ac:dyDescent="0.25">
      <c r="A114" s="1"/>
      <c r="D114" s="5"/>
    </row>
    <row r="115" spans="1:4" x14ac:dyDescent="0.25">
      <c r="A115" s="1"/>
      <c r="D115" s="5"/>
    </row>
    <row r="116" spans="1:4" x14ac:dyDescent="0.25">
      <c r="A116" s="1"/>
      <c r="D116" s="5"/>
    </row>
    <row r="117" spans="1:4" x14ac:dyDescent="0.25">
      <c r="A117" s="1"/>
      <c r="D117" s="5"/>
    </row>
    <row r="118" spans="1:4" x14ac:dyDescent="0.25">
      <c r="A118" s="1"/>
      <c r="D118" s="5"/>
    </row>
    <row r="119" spans="1:4" x14ac:dyDescent="0.25">
      <c r="A119" s="1"/>
      <c r="D119" s="5"/>
    </row>
    <row r="120" spans="1:4" x14ac:dyDescent="0.25">
      <c r="A120" s="1"/>
      <c r="D120" s="5"/>
    </row>
    <row r="121" spans="1:4" x14ac:dyDescent="0.25">
      <c r="A121" s="1"/>
      <c r="D121" s="5"/>
    </row>
    <row r="122" spans="1:4" x14ac:dyDescent="0.25">
      <c r="A122" s="1"/>
      <c r="D122" s="5"/>
    </row>
    <row r="123" spans="1:4" x14ac:dyDescent="0.25">
      <c r="A123" s="1"/>
      <c r="D123" s="5"/>
    </row>
    <row r="124" spans="1:4" x14ac:dyDescent="0.25">
      <c r="A124" s="1"/>
      <c r="D124" s="5"/>
    </row>
    <row r="125" spans="1:4" x14ac:dyDescent="0.25">
      <c r="A125" s="1"/>
      <c r="D125" s="5"/>
    </row>
    <row r="126" spans="1:4" x14ac:dyDescent="0.25">
      <c r="A126" s="1"/>
      <c r="D126" s="5"/>
    </row>
    <row r="127" spans="1:4" x14ac:dyDescent="0.25">
      <c r="A127" s="1"/>
      <c r="D127" s="5"/>
    </row>
    <row r="128" spans="1:4" x14ac:dyDescent="0.25">
      <c r="A128" s="1"/>
      <c r="D128" s="5"/>
    </row>
    <row r="129" spans="1:4" x14ac:dyDescent="0.25">
      <c r="A129" s="1"/>
      <c r="D129" s="5"/>
    </row>
    <row r="130" spans="1:4" x14ac:dyDescent="0.25">
      <c r="A130" s="1"/>
      <c r="D130" s="5"/>
    </row>
    <row r="131" spans="1:4" x14ac:dyDescent="0.25">
      <c r="A131" s="1"/>
      <c r="D131" s="5"/>
    </row>
    <row r="132" spans="1:4" x14ac:dyDescent="0.25">
      <c r="A132" s="1"/>
      <c r="D132" s="5"/>
    </row>
    <row r="133" spans="1:4" x14ac:dyDescent="0.25">
      <c r="A133" s="1"/>
      <c r="D133" s="5"/>
    </row>
    <row r="134" spans="1:4" x14ac:dyDescent="0.25">
      <c r="A134" s="1"/>
      <c r="D134" s="5"/>
    </row>
    <row r="135" spans="1:4" x14ac:dyDescent="0.25">
      <c r="A135" s="1"/>
      <c r="D135" s="5"/>
    </row>
    <row r="136" spans="1:4" x14ac:dyDescent="0.25">
      <c r="A136" s="1"/>
      <c r="D136" s="5"/>
    </row>
    <row r="137" spans="1:4" x14ac:dyDescent="0.25">
      <c r="A137" s="1"/>
      <c r="D137" s="5"/>
    </row>
    <row r="138" spans="1:4" x14ac:dyDescent="0.25">
      <c r="A138" s="1"/>
      <c r="D138" s="5"/>
    </row>
    <row r="139" spans="1:4" x14ac:dyDescent="0.25">
      <c r="A139" s="1"/>
      <c r="D139" s="5"/>
    </row>
    <row r="140" spans="1:4" x14ac:dyDescent="0.25">
      <c r="A140" s="1"/>
      <c r="D140" s="5"/>
    </row>
    <row r="141" spans="1:4" x14ac:dyDescent="0.25">
      <c r="A141" s="1"/>
      <c r="D141" s="5"/>
    </row>
    <row r="142" spans="1:4" x14ac:dyDescent="0.25">
      <c r="A142" s="1"/>
      <c r="D142" s="5"/>
    </row>
    <row r="143" spans="1:4" x14ac:dyDescent="0.25">
      <c r="A143" s="1"/>
      <c r="D143" s="5"/>
    </row>
    <row r="144" spans="1:4" x14ac:dyDescent="0.25">
      <c r="A144" s="1"/>
      <c r="D144" s="5"/>
    </row>
    <row r="145" spans="1:4" x14ac:dyDescent="0.25">
      <c r="A145" s="1"/>
      <c r="D145" s="5"/>
    </row>
    <row r="146" spans="1:4" x14ac:dyDescent="0.25">
      <c r="A146" s="1"/>
      <c r="D146" s="5"/>
    </row>
    <row r="147" spans="1:4" x14ac:dyDescent="0.25">
      <c r="A147" s="1"/>
      <c r="D147" s="5"/>
    </row>
    <row r="148" spans="1:4" x14ac:dyDescent="0.25">
      <c r="A148" s="1"/>
      <c r="D148" s="5"/>
    </row>
    <row r="149" spans="1:4" x14ac:dyDescent="0.25">
      <c r="A149" s="1"/>
      <c r="D149" s="5"/>
    </row>
    <row r="150" spans="1:4" x14ac:dyDescent="0.25">
      <c r="A150" s="1"/>
      <c r="D150" s="5"/>
    </row>
    <row r="151" spans="1:4" x14ac:dyDescent="0.25">
      <c r="A151" s="1"/>
      <c r="D151" s="5"/>
    </row>
    <row r="152" spans="1:4" x14ac:dyDescent="0.25">
      <c r="A152" s="1"/>
      <c r="D152" s="5"/>
    </row>
    <row r="153" spans="1:4" x14ac:dyDescent="0.25">
      <c r="A153" s="1"/>
      <c r="D153" s="5"/>
    </row>
    <row r="154" spans="1:4" x14ac:dyDescent="0.25">
      <c r="A154" s="1"/>
      <c r="D154" s="5"/>
    </row>
    <row r="155" spans="1:4" x14ac:dyDescent="0.25">
      <c r="A155" s="1"/>
      <c r="D155" s="5"/>
    </row>
    <row r="156" spans="1:4" x14ac:dyDescent="0.25">
      <c r="A156" s="1"/>
      <c r="D156" s="5"/>
    </row>
    <row r="157" spans="1:4" x14ac:dyDescent="0.25">
      <c r="A157" s="1"/>
      <c r="D157" s="5"/>
    </row>
    <row r="158" spans="1:4" x14ac:dyDescent="0.25">
      <c r="A158" s="1"/>
      <c r="D158" s="5"/>
    </row>
    <row r="159" spans="1:4" x14ac:dyDescent="0.25">
      <c r="A159" s="1"/>
      <c r="D159" s="5"/>
    </row>
    <row r="160" spans="1:4" x14ac:dyDescent="0.25">
      <c r="A160" s="1"/>
      <c r="D160" s="5"/>
    </row>
    <row r="161" spans="1:4" x14ac:dyDescent="0.25">
      <c r="A161" s="1"/>
      <c r="D161" s="5"/>
    </row>
    <row r="162" spans="1:4" x14ac:dyDescent="0.25">
      <c r="A162" s="1"/>
      <c r="D162" s="5"/>
    </row>
    <row r="163" spans="1:4" x14ac:dyDescent="0.25">
      <c r="A163" s="1"/>
      <c r="D163" s="5"/>
    </row>
    <row r="164" spans="1:4" x14ac:dyDescent="0.25">
      <c r="A164" s="1"/>
      <c r="D164" s="5"/>
    </row>
    <row r="165" spans="1:4" x14ac:dyDescent="0.25">
      <c r="A165" s="1"/>
      <c r="D165" s="5"/>
    </row>
    <row r="166" spans="1:4" x14ac:dyDescent="0.25">
      <c r="A166" s="1"/>
      <c r="D166" s="5"/>
    </row>
    <row r="167" spans="1:4" x14ac:dyDescent="0.25">
      <c r="A167" s="1"/>
      <c r="D167" s="5"/>
    </row>
    <row r="168" spans="1:4" x14ac:dyDescent="0.25">
      <c r="A168" s="1"/>
      <c r="D168" s="5"/>
    </row>
    <row r="169" spans="1:4" x14ac:dyDescent="0.25">
      <c r="A169" s="1"/>
      <c r="D169" s="5"/>
    </row>
    <row r="170" spans="1:4" x14ac:dyDescent="0.25">
      <c r="A170" s="1"/>
      <c r="D170" s="5"/>
    </row>
    <row r="171" spans="1:4" x14ac:dyDescent="0.25">
      <c r="A171" s="1"/>
      <c r="D171" s="5"/>
    </row>
    <row r="172" spans="1:4" x14ac:dyDescent="0.25">
      <c r="A172" s="1"/>
      <c r="D172" s="5"/>
    </row>
    <row r="173" spans="1:4" x14ac:dyDescent="0.25">
      <c r="A173" s="1"/>
      <c r="D173" s="5"/>
    </row>
    <row r="174" spans="1:4" x14ac:dyDescent="0.25">
      <c r="A174" s="1"/>
      <c r="D174" s="5"/>
    </row>
    <row r="175" spans="1:4" x14ac:dyDescent="0.25">
      <c r="A175" s="1"/>
      <c r="D175" s="5"/>
    </row>
    <row r="176" spans="1:4" x14ac:dyDescent="0.25">
      <c r="A176" s="1"/>
      <c r="D176" s="5"/>
    </row>
    <row r="177" spans="1:4" x14ac:dyDescent="0.25">
      <c r="A177" s="1"/>
      <c r="D177" s="5"/>
    </row>
    <row r="178" spans="1:4" x14ac:dyDescent="0.25">
      <c r="A178" s="1"/>
      <c r="D178" s="5"/>
    </row>
    <row r="179" spans="1:4" x14ac:dyDescent="0.25">
      <c r="A179" s="1"/>
      <c r="D179" s="5"/>
    </row>
    <row r="180" spans="1:4" x14ac:dyDescent="0.25">
      <c r="A180" s="1"/>
      <c r="D180" s="5"/>
    </row>
    <row r="181" spans="1:4" x14ac:dyDescent="0.25">
      <c r="A181" s="1"/>
      <c r="D181" s="5"/>
    </row>
    <row r="182" spans="1:4" x14ac:dyDescent="0.25">
      <c r="A182" s="1"/>
      <c r="D182" s="5"/>
    </row>
    <row r="183" spans="1:4" x14ac:dyDescent="0.25">
      <c r="A183" s="1"/>
      <c r="D183" s="5"/>
    </row>
    <row r="184" spans="1:4" x14ac:dyDescent="0.25">
      <c r="A184" s="1"/>
      <c r="D184" s="5"/>
    </row>
    <row r="185" spans="1:4" x14ac:dyDescent="0.25">
      <c r="A185" s="1"/>
      <c r="D185" s="5"/>
    </row>
    <row r="186" spans="1:4" x14ac:dyDescent="0.25">
      <c r="A186" s="1"/>
      <c r="D186" s="5"/>
    </row>
    <row r="187" spans="1:4" x14ac:dyDescent="0.25">
      <c r="A187" s="1"/>
      <c r="D187" s="5"/>
    </row>
    <row r="188" spans="1:4" x14ac:dyDescent="0.25">
      <c r="A188" s="1"/>
      <c r="D188" s="5"/>
    </row>
    <row r="189" spans="1:4" x14ac:dyDescent="0.25">
      <c r="A189" s="1"/>
      <c r="D189" s="5"/>
    </row>
    <row r="190" spans="1:4" x14ac:dyDescent="0.25">
      <c r="A190" s="1"/>
      <c r="D190" s="5"/>
    </row>
    <row r="191" spans="1:4" x14ac:dyDescent="0.25">
      <c r="A191" s="1"/>
      <c r="D191" s="5"/>
    </row>
    <row r="192" spans="1:4" x14ac:dyDescent="0.25">
      <c r="A192" s="1"/>
      <c r="D192" s="5"/>
    </row>
    <row r="193" spans="1:4" x14ac:dyDescent="0.25">
      <c r="A193" s="1"/>
      <c r="D193" s="5"/>
    </row>
    <row r="194" spans="1:4" x14ac:dyDescent="0.25">
      <c r="A194" s="1"/>
      <c r="D194" s="5"/>
    </row>
    <row r="195" spans="1:4" x14ac:dyDescent="0.25">
      <c r="A195" s="1"/>
      <c r="D195" s="5"/>
    </row>
    <row r="196" spans="1:4" x14ac:dyDescent="0.25">
      <c r="A196" s="1"/>
      <c r="D196" s="5"/>
    </row>
    <row r="197" spans="1:4" x14ac:dyDescent="0.25">
      <c r="A197" s="1"/>
      <c r="D197" s="5"/>
    </row>
    <row r="198" spans="1:4" x14ac:dyDescent="0.25">
      <c r="A198" s="1"/>
      <c r="D198" s="5"/>
    </row>
    <row r="199" spans="1:4" x14ac:dyDescent="0.25">
      <c r="A199" s="1"/>
      <c r="D199" s="5"/>
    </row>
    <row r="200" spans="1:4" x14ac:dyDescent="0.25">
      <c r="A200" s="1"/>
      <c r="D200" s="5"/>
    </row>
    <row r="201" spans="1:4" x14ac:dyDescent="0.25">
      <c r="A201" s="1"/>
      <c r="D201" s="5"/>
    </row>
    <row r="202" spans="1:4" x14ac:dyDescent="0.25">
      <c r="A202" s="1"/>
      <c r="D202" s="5"/>
    </row>
    <row r="203" spans="1:4" x14ac:dyDescent="0.25">
      <c r="A203" s="1"/>
      <c r="D203" s="5"/>
    </row>
    <row r="204" spans="1:4" x14ac:dyDescent="0.25">
      <c r="A204" s="1"/>
      <c r="D204" s="5"/>
    </row>
    <row r="205" spans="1:4" x14ac:dyDescent="0.25">
      <c r="A205" s="1"/>
      <c r="D205" s="5"/>
    </row>
    <row r="206" spans="1:4" x14ac:dyDescent="0.25">
      <c r="A206" s="1"/>
      <c r="D206" s="5"/>
    </row>
    <row r="207" spans="1:4" x14ac:dyDescent="0.25">
      <c r="A207" s="1"/>
      <c r="D207" s="5"/>
    </row>
    <row r="208" spans="1:4" x14ac:dyDescent="0.25">
      <c r="A208" s="1"/>
      <c r="D208" s="5"/>
    </row>
    <row r="209" spans="1:4" x14ac:dyDescent="0.25">
      <c r="A209" s="1"/>
      <c r="D209" s="5"/>
    </row>
    <row r="210" spans="1:4" x14ac:dyDescent="0.25">
      <c r="A210" s="1"/>
      <c r="D210" s="5"/>
    </row>
    <row r="211" spans="1:4" x14ac:dyDescent="0.25">
      <c r="A211" s="1"/>
      <c r="D211" s="5"/>
    </row>
    <row r="212" spans="1:4" x14ac:dyDescent="0.25">
      <c r="A212" s="1"/>
      <c r="D212" s="5"/>
    </row>
    <row r="213" spans="1:4" x14ac:dyDescent="0.25">
      <c r="A213" s="1"/>
      <c r="D213" s="5"/>
    </row>
    <row r="214" spans="1:4" x14ac:dyDescent="0.25">
      <c r="A214" s="1"/>
      <c r="D214" s="5"/>
    </row>
    <row r="215" spans="1:4" x14ac:dyDescent="0.25">
      <c r="A215" s="1"/>
      <c r="D215" s="5"/>
    </row>
    <row r="216" spans="1:4" x14ac:dyDescent="0.25">
      <c r="A216" s="1"/>
      <c r="D216" s="5"/>
    </row>
    <row r="217" spans="1:4" x14ac:dyDescent="0.25">
      <c r="A217" s="1"/>
      <c r="D217" s="5"/>
    </row>
    <row r="218" spans="1:4" x14ac:dyDescent="0.25">
      <c r="A218" s="1"/>
      <c r="D218" s="5"/>
    </row>
    <row r="219" spans="1:4" x14ac:dyDescent="0.25">
      <c r="A219" s="1"/>
      <c r="D219" s="5"/>
    </row>
    <row r="220" spans="1:4" x14ac:dyDescent="0.25">
      <c r="A220" s="1"/>
      <c r="D220" s="5"/>
    </row>
    <row r="221" spans="1:4" x14ac:dyDescent="0.25">
      <c r="A221" s="1"/>
      <c r="D221" s="5"/>
    </row>
    <row r="222" spans="1:4" x14ac:dyDescent="0.25">
      <c r="A222" s="1"/>
      <c r="D222" s="5"/>
    </row>
    <row r="223" spans="1:4" x14ac:dyDescent="0.25">
      <c r="A223" s="1"/>
      <c r="D223" s="5"/>
    </row>
    <row r="224" spans="1:4" x14ac:dyDescent="0.25">
      <c r="A224" s="1"/>
      <c r="D224" s="5"/>
    </row>
    <row r="225" spans="1:4" x14ac:dyDescent="0.25">
      <c r="A225" s="1"/>
      <c r="D225" s="5"/>
    </row>
    <row r="226" spans="1:4" x14ac:dyDescent="0.25">
      <c r="A226" s="1"/>
      <c r="D226" s="5"/>
    </row>
    <row r="227" spans="1:4" x14ac:dyDescent="0.25">
      <c r="A227" s="1"/>
      <c r="D227" s="5"/>
    </row>
    <row r="228" spans="1:4" x14ac:dyDescent="0.25">
      <c r="A228" s="1"/>
      <c r="D228" s="5"/>
    </row>
    <row r="229" spans="1:4" x14ac:dyDescent="0.25">
      <c r="A229" s="1"/>
      <c r="D229" s="5"/>
    </row>
    <row r="230" spans="1:4" x14ac:dyDescent="0.25">
      <c r="A230" s="1"/>
      <c r="D230" s="5"/>
    </row>
    <row r="231" spans="1:4" x14ac:dyDescent="0.25">
      <c r="A231" s="1"/>
      <c r="D231" s="5"/>
    </row>
    <row r="232" spans="1:4" x14ac:dyDescent="0.25">
      <c r="A232" s="1"/>
      <c r="D232" s="5"/>
    </row>
    <row r="233" spans="1:4" x14ac:dyDescent="0.25">
      <c r="A233" s="1"/>
      <c r="D233" s="5"/>
    </row>
    <row r="234" spans="1:4" x14ac:dyDescent="0.25">
      <c r="A234" s="1"/>
      <c r="D234" s="5"/>
    </row>
    <row r="235" spans="1:4" x14ac:dyDescent="0.25">
      <c r="A235" s="1"/>
      <c r="D235" s="5"/>
    </row>
    <row r="236" spans="1:4" x14ac:dyDescent="0.25">
      <c r="A236" s="1"/>
      <c r="D236" s="5"/>
    </row>
    <row r="237" spans="1:4" x14ac:dyDescent="0.25">
      <c r="A237" s="1"/>
      <c r="D237" s="5"/>
    </row>
    <row r="238" spans="1:4" x14ac:dyDescent="0.25">
      <c r="A238" s="1"/>
      <c r="D238" s="5"/>
    </row>
    <row r="239" spans="1:4" x14ac:dyDescent="0.25">
      <c r="A239" s="1"/>
      <c r="D239" s="5"/>
    </row>
    <row r="240" spans="1:4" x14ac:dyDescent="0.25">
      <c r="A240" s="1"/>
      <c r="D240" s="5"/>
    </row>
    <row r="241" spans="1:4" x14ac:dyDescent="0.25">
      <c r="A241" s="1"/>
      <c r="D241" s="5"/>
    </row>
    <row r="242" spans="1:4" x14ac:dyDescent="0.25">
      <c r="A242" s="1"/>
      <c r="D242" s="5"/>
    </row>
    <row r="243" spans="1:4" x14ac:dyDescent="0.25">
      <c r="A243" s="1"/>
      <c r="D243" s="5"/>
    </row>
    <row r="244" spans="1:4" x14ac:dyDescent="0.25">
      <c r="A244" s="1"/>
      <c r="D244" s="5"/>
    </row>
    <row r="245" spans="1:4" x14ac:dyDescent="0.25">
      <c r="A245" s="1"/>
      <c r="D245" s="5"/>
    </row>
    <row r="246" spans="1:4" x14ac:dyDescent="0.25">
      <c r="A246" s="1"/>
      <c r="D246" s="5"/>
    </row>
    <row r="247" spans="1:4" x14ac:dyDescent="0.25">
      <c r="A247" s="1"/>
      <c r="D247" s="5"/>
    </row>
    <row r="248" spans="1:4" x14ac:dyDescent="0.25">
      <c r="A248" s="1"/>
      <c r="D248" s="5"/>
    </row>
    <row r="249" spans="1:4" x14ac:dyDescent="0.25">
      <c r="A249" s="1"/>
      <c r="D249" s="5"/>
    </row>
    <row r="250" spans="1:4" x14ac:dyDescent="0.25">
      <c r="A250" s="1"/>
      <c r="D250" s="5"/>
    </row>
    <row r="251" spans="1:4" x14ac:dyDescent="0.25">
      <c r="A251" s="1"/>
      <c r="D251" s="5"/>
    </row>
    <row r="252" spans="1:4" x14ac:dyDescent="0.25">
      <c r="A252" s="1"/>
      <c r="D252" s="5"/>
    </row>
    <row r="253" spans="1:4" x14ac:dyDescent="0.25">
      <c r="A253" s="1"/>
      <c r="D253" s="5"/>
    </row>
    <row r="254" spans="1:4" x14ac:dyDescent="0.25">
      <c r="A254" s="1"/>
      <c r="D254" s="5"/>
    </row>
    <row r="255" spans="1:4" x14ac:dyDescent="0.25">
      <c r="A255" s="1"/>
      <c r="D255" s="5"/>
    </row>
    <row r="256" spans="1:4" x14ac:dyDescent="0.25">
      <c r="A256" s="1"/>
      <c r="D256" s="5"/>
    </row>
    <row r="257" spans="1:4" x14ac:dyDescent="0.25">
      <c r="A257" s="1"/>
      <c r="D257" s="5"/>
    </row>
    <row r="258" spans="1:4" x14ac:dyDescent="0.25">
      <c r="A258" s="1"/>
      <c r="D258" s="5"/>
    </row>
    <row r="259" spans="1:4" x14ac:dyDescent="0.25">
      <c r="A259" s="1"/>
      <c r="D259" s="5"/>
    </row>
    <row r="260" spans="1:4" x14ac:dyDescent="0.25">
      <c r="A260" s="1"/>
      <c r="D260" s="5"/>
    </row>
    <row r="261" spans="1:4" x14ac:dyDescent="0.25">
      <c r="A261" s="1"/>
      <c r="D261" s="5"/>
    </row>
    <row r="262" spans="1:4" x14ac:dyDescent="0.25">
      <c r="A262" s="1"/>
      <c r="D262" s="5"/>
    </row>
    <row r="263" spans="1:4" x14ac:dyDescent="0.25">
      <c r="A263" s="1"/>
      <c r="D263" s="5"/>
    </row>
    <row r="264" spans="1:4" x14ac:dyDescent="0.25">
      <c r="A264" s="1"/>
      <c r="D264" s="5"/>
    </row>
    <row r="265" spans="1:4" x14ac:dyDescent="0.25">
      <c r="A265" s="1"/>
      <c r="D265" s="5"/>
    </row>
    <row r="266" spans="1:4" x14ac:dyDescent="0.25">
      <c r="A266" s="1"/>
      <c r="D266" s="5"/>
    </row>
    <row r="267" spans="1:4" x14ac:dyDescent="0.25">
      <c r="A267" s="1"/>
      <c r="D267" s="5"/>
    </row>
    <row r="268" spans="1:4" x14ac:dyDescent="0.25">
      <c r="A268" s="1"/>
      <c r="D268" s="5"/>
    </row>
    <row r="269" spans="1:4" x14ac:dyDescent="0.25">
      <c r="A269" s="1"/>
      <c r="D269" s="5"/>
    </row>
    <row r="270" spans="1:4" x14ac:dyDescent="0.25">
      <c r="A270" s="1"/>
      <c r="D270" s="5"/>
    </row>
    <row r="271" spans="1:4" x14ac:dyDescent="0.25">
      <c r="A271" s="1"/>
      <c r="D271" s="5"/>
    </row>
    <row r="272" spans="1:4" x14ac:dyDescent="0.25">
      <c r="A272" s="1"/>
      <c r="D272" s="5"/>
    </row>
    <row r="273" spans="1:4" x14ac:dyDescent="0.25">
      <c r="A273" s="1"/>
      <c r="D273" s="5"/>
    </row>
    <row r="274" spans="1:4" x14ac:dyDescent="0.25">
      <c r="A274" s="1"/>
      <c r="D274" s="5"/>
    </row>
    <row r="275" spans="1:4" x14ac:dyDescent="0.25">
      <c r="A275" s="1"/>
      <c r="D275" s="5"/>
    </row>
    <row r="276" spans="1:4" x14ac:dyDescent="0.25">
      <c r="A276" s="1"/>
      <c r="D276" s="5"/>
    </row>
    <row r="277" spans="1:4" x14ac:dyDescent="0.25">
      <c r="A277" s="1"/>
      <c r="D277" s="5"/>
    </row>
    <row r="278" spans="1:4" x14ac:dyDescent="0.25">
      <c r="A278" s="1"/>
      <c r="D278" s="5"/>
    </row>
    <row r="279" spans="1:4" x14ac:dyDescent="0.25">
      <c r="A279" s="1"/>
      <c r="D279" s="5"/>
    </row>
    <row r="280" spans="1:4" x14ac:dyDescent="0.25">
      <c r="A280" s="1"/>
      <c r="D280" s="5"/>
    </row>
    <row r="281" spans="1:4" x14ac:dyDescent="0.25">
      <c r="A281" s="1"/>
      <c r="D281" s="5"/>
    </row>
    <row r="282" spans="1:4" x14ac:dyDescent="0.25">
      <c r="A282" s="1"/>
      <c r="D282" s="5"/>
    </row>
    <row r="283" spans="1:4" x14ac:dyDescent="0.25">
      <c r="A283" s="1"/>
      <c r="D283" s="5"/>
    </row>
    <row r="284" spans="1:4" x14ac:dyDescent="0.25">
      <c r="A284" s="1"/>
      <c r="D284" s="5"/>
    </row>
    <row r="285" spans="1:4" x14ac:dyDescent="0.25">
      <c r="A285" s="1"/>
      <c r="D285" s="5"/>
    </row>
    <row r="286" spans="1:4" x14ac:dyDescent="0.25">
      <c r="A286" s="1"/>
      <c r="D286" s="5"/>
    </row>
    <row r="287" spans="1:4" x14ac:dyDescent="0.25">
      <c r="A287" s="1"/>
      <c r="D287" s="5"/>
    </row>
    <row r="288" spans="1:4" x14ac:dyDescent="0.25">
      <c r="A288" s="1"/>
      <c r="D288" s="5"/>
    </row>
    <row r="289" spans="1:4" x14ac:dyDescent="0.25">
      <c r="A289" s="1"/>
      <c r="D289" s="5"/>
    </row>
    <row r="290" spans="1:4" x14ac:dyDescent="0.25">
      <c r="A290" s="1"/>
      <c r="D290" s="5"/>
    </row>
    <row r="291" spans="1:4" x14ac:dyDescent="0.25">
      <c r="A291" s="1"/>
      <c r="D291" s="5"/>
    </row>
    <row r="292" spans="1:4" x14ac:dyDescent="0.25">
      <c r="A292" s="1"/>
      <c r="D292" s="5"/>
    </row>
    <row r="293" spans="1:4" x14ac:dyDescent="0.25">
      <c r="A293" s="1"/>
      <c r="D293" s="5"/>
    </row>
    <row r="294" spans="1:4" x14ac:dyDescent="0.25">
      <c r="A294" s="1"/>
      <c r="D294" s="5"/>
    </row>
    <row r="295" spans="1:4" x14ac:dyDescent="0.25">
      <c r="A295" s="1"/>
      <c r="D295" s="5"/>
    </row>
    <row r="296" spans="1:4" x14ac:dyDescent="0.25">
      <c r="A296" s="1"/>
      <c r="D296" s="5"/>
    </row>
    <row r="297" spans="1:4" x14ac:dyDescent="0.25">
      <c r="A297" s="1"/>
      <c r="D297" s="5"/>
    </row>
    <row r="298" spans="1:4" x14ac:dyDescent="0.25">
      <c r="A298" s="1"/>
      <c r="D298" s="5"/>
    </row>
    <row r="299" spans="1:4" x14ac:dyDescent="0.25">
      <c r="A299" s="1"/>
      <c r="D299" s="5"/>
    </row>
    <row r="300" spans="1:4" x14ac:dyDescent="0.25">
      <c r="A300" s="1"/>
      <c r="D300" s="5"/>
    </row>
    <row r="301" spans="1:4" x14ac:dyDescent="0.25">
      <c r="A301" s="1"/>
      <c r="D301" s="5"/>
    </row>
    <row r="302" spans="1:4" x14ac:dyDescent="0.25">
      <c r="A302" s="1"/>
      <c r="D302" s="5"/>
    </row>
    <row r="303" spans="1:4" x14ac:dyDescent="0.25">
      <c r="A303" s="1"/>
      <c r="D303" s="5"/>
    </row>
    <row r="304" spans="1:4" x14ac:dyDescent="0.25">
      <c r="A304" s="1"/>
      <c r="D304" s="5"/>
    </row>
    <row r="305" spans="1:4" x14ac:dyDescent="0.25">
      <c r="A305" s="1"/>
      <c r="D305" s="5"/>
    </row>
    <row r="306" spans="1:4" x14ac:dyDescent="0.25">
      <c r="A306" s="1"/>
      <c r="D306" s="5"/>
    </row>
    <row r="307" spans="1:4" x14ac:dyDescent="0.25">
      <c r="A307" s="1"/>
      <c r="D307" s="5"/>
    </row>
    <row r="308" spans="1:4" x14ac:dyDescent="0.25">
      <c r="A308" s="1"/>
      <c r="D308" s="5"/>
    </row>
    <row r="309" spans="1:4" x14ac:dyDescent="0.25">
      <c r="A309" s="1"/>
      <c r="D309" s="5"/>
    </row>
    <row r="310" spans="1:4" x14ac:dyDescent="0.25">
      <c r="A310" s="1"/>
      <c r="D310" s="5"/>
    </row>
    <row r="311" spans="1:4" x14ac:dyDescent="0.25">
      <c r="A311" s="1"/>
      <c r="D311" s="5"/>
    </row>
    <row r="312" spans="1:4" x14ac:dyDescent="0.25">
      <c r="A312" s="1"/>
      <c r="D312" s="5"/>
    </row>
    <row r="313" spans="1:4" x14ac:dyDescent="0.25">
      <c r="A313" s="1"/>
      <c r="D313" s="5"/>
    </row>
    <row r="314" spans="1:4" x14ac:dyDescent="0.25">
      <c r="A314" s="1"/>
      <c r="D314" s="5"/>
    </row>
    <row r="315" spans="1:4" x14ac:dyDescent="0.25">
      <c r="A315" s="1"/>
      <c r="D315" s="5"/>
    </row>
    <row r="316" spans="1:4" x14ac:dyDescent="0.25">
      <c r="A316" s="1"/>
      <c r="D316" s="5"/>
    </row>
    <row r="317" spans="1:4" x14ac:dyDescent="0.25">
      <c r="A317" s="1"/>
      <c r="D317" s="5"/>
    </row>
    <row r="318" spans="1:4" x14ac:dyDescent="0.25">
      <c r="A318" s="1"/>
      <c r="D318" s="5"/>
    </row>
    <row r="319" spans="1:4" x14ac:dyDescent="0.25">
      <c r="A319" s="1"/>
      <c r="D319" s="5"/>
    </row>
    <row r="320" spans="1:4" x14ac:dyDescent="0.25">
      <c r="A320" s="1"/>
      <c r="D320" s="5"/>
    </row>
    <row r="321" spans="1:4" x14ac:dyDescent="0.25">
      <c r="A321" s="1"/>
      <c r="D321" s="5"/>
    </row>
    <row r="322" spans="1:4" x14ac:dyDescent="0.25">
      <c r="A322" s="1"/>
      <c r="D322" s="5"/>
    </row>
    <row r="323" spans="1:4" x14ac:dyDescent="0.25">
      <c r="A323" s="1"/>
      <c r="D323" s="5"/>
    </row>
    <row r="324" spans="1:4" x14ac:dyDescent="0.25">
      <c r="A324" s="1"/>
      <c r="D324" s="5"/>
    </row>
    <row r="325" spans="1:4" x14ac:dyDescent="0.25">
      <c r="A325" s="1"/>
      <c r="D325" s="5"/>
    </row>
    <row r="326" spans="1:4" x14ac:dyDescent="0.25">
      <c r="A326" s="1"/>
      <c r="D326" s="5"/>
    </row>
    <row r="327" spans="1:4" x14ac:dyDescent="0.25">
      <c r="A327" s="1"/>
      <c r="D327" s="5"/>
    </row>
    <row r="328" spans="1:4" x14ac:dyDescent="0.25">
      <c r="A328" s="1"/>
      <c r="D328" s="5"/>
    </row>
    <row r="329" spans="1:4" x14ac:dyDescent="0.25">
      <c r="A329" s="1"/>
      <c r="D329" s="5"/>
    </row>
    <row r="330" spans="1:4" x14ac:dyDescent="0.25">
      <c r="A330" s="1"/>
      <c r="D330" s="5"/>
    </row>
    <row r="331" spans="1:4" x14ac:dyDescent="0.25">
      <c r="A331" s="1"/>
      <c r="D331" s="5"/>
    </row>
    <row r="332" spans="1:4" x14ac:dyDescent="0.25">
      <c r="A332" s="1"/>
      <c r="D332" s="5"/>
    </row>
    <row r="333" spans="1:4" x14ac:dyDescent="0.25">
      <c r="A333" s="1"/>
      <c r="D333" s="5"/>
    </row>
    <row r="334" spans="1:4" x14ac:dyDescent="0.25">
      <c r="A334" s="1"/>
      <c r="D334" s="5"/>
    </row>
    <row r="335" spans="1:4" x14ac:dyDescent="0.25">
      <c r="A335" s="1"/>
      <c r="D335" s="5"/>
    </row>
    <row r="336" spans="1:4" x14ac:dyDescent="0.25">
      <c r="A336" s="1"/>
      <c r="D336" s="5"/>
    </row>
    <row r="337" spans="1:4" x14ac:dyDescent="0.25">
      <c r="A337" s="1"/>
      <c r="D337" s="5"/>
    </row>
    <row r="338" spans="1:4" x14ac:dyDescent="0.25">
      <c r="A338" s="1"/>
      <c r="D338" s="5"/>
    </row>
    <row r="339" spans="1:4" x14ac:dyDescent="0.25">
      <c r="A339" s="1"/>
      <c r="D339" s="5"/>
    </row>
    <row r="340" spans="1:4" x14ac:dyDescent="0.25">
      <c r="A340" s="1"/>
      <c r="D340" s="5"/>
    </row>
    <row r="341" spans="1:4" x14ac:dyDescent="0.25">
      <c r="A341" s="1"/>
      <c r="D341" s="5"/>
    </row>
    <row r="342" spans="1:4" x14ac:dyDescent="0.25">
      <c r="A342" s="1"/>
      <c r="D342" s="5"/>
    </row>
    <row r="343" spans="1:4" x14ac:dyDescent="0.25">
      <c r="A343" s="1"/>
      <c r="D343" s="5"/>
    </row>
    <row r="344" spans="1:4" x14ac:dyDescent="0.25">
      <c r="A344" s="1"/>
      <c r="D344" s="5"/>
    </row>
    <row r="345" spans="1:4" x14ac:dyDescent="0.25">
      <c r="A345" s="1"/>
      <c r="D345" s="5"/>
    </row>
    <row r="346" spans="1:4" x14ac:dyDescent="0.25">
      <c r="A346" s="1"/>
      <c r="D346" s="5"/>
    </row>
    <row r="347" spans="1:4" x14ac:dyDescent="0.25">
      <c r="A347" s="1"/>
      <c r="D347" s="5"/>
    </row>
    <row r="348" spans="1:4" x14ac:dyDescent="0.25">
      <c r="A348" s="1"/>
      <c r="D348" s="5"/>
    </row>
    <row r="349" spans="1:4" x14ac:dyDescent="0.25">
      <c r="A349" s="1"/>
      <c r="D349" s="5"/>
    </row>
    <row r="350" spans="1:4" x14ac:dyDescent="0.25">
      <c r="A350" s="1"/>
      <c r="D350" s="5"/>
    </row>
    <row r="351" spans="1:4" x14ac:dyDescent="0.25">
      <c r="A351" s="1"/>
      <c r="D351" s="5"/>
    </row>
    <row r="352" spans="1:4" x14ac:dyDescent="0.25">
      <c r="A352" s="1"/>
      <c r="D352" s="5"/>
    </row>
    <row r="353" spans="1:4" x14ac:dyDescent="0.25">
      <c r="A353" s="1"/>
      <c r="D353" s="5"/>
    </row>
    <row r="354" spans="1:4" x14ac:dyDescent="0.25">
      <c r="A354" s="1"/>
      <c r="D354" s="5"/>
    </row>
    <row r="355" spans="1:4" x14ac:dyDescent="0.25">
      <c r="A355" s="1"/>
      <c r="D355" s="5"/>
    </row>
    <row r="356" spans="1:4" x14ac:dyDescent="0.25">
      <c r="A356" s="1"/>
      <c r="D356" s="5"/>
    </row>
    <row r="357" spans="1:4" x14ac:dyDescent="0.25">
      <c r="A357" s="1"/>
      <c r="D357" s="5"/>
    </row>
    <row r="358" spans="1:4" x14ac:dyDescent="0.25">
      <c r="A358" s="1"/>
      <c r="D358" s="5"/>
    </row>
    <row r="359" spans="1:4" x14ac:dyDescent="0.25">
      <c r="A359" s="1"/>
      <c r="D359" s="5"/>
    </row>
    <row r="360" spans="1:4" x14ac:dyDescent="0.25">
      <c r="A360" s="1"/>
      <c r="D360" s="5"/>
    </row>
    <row r="361" spans="1:4" x14ac:dyDescent="0.25">
      <c r="A361" s="1"/>
      <c r="D361" s="5"/>
    </row>
    <row r="362" spans="1:4" x14ac:dyDescent="0.25">
      <c r="A362" s="1"/>
      <c r="D362" s="5"/>
    </row>
    <row r="363" spans="1:4" x14ac:dyDescent="0.25">
      <c r="A363" s="1"/>
      <c r="D363" s="5"/>
    </row>
    <row r="364" spans="1:4" x14ac:dyDescent="0.25">
      <c r="A364" s="1"/>
      <c r="D364" s="5"/>
    </row>
    <row r="365" spans="1:4" x14ac:dyDescent="0.25">
      <c r="A365" s="1"/>
      <c r="D365" s="5"/>
    </row>
    <row r="366" spans="1:4" x14ac:dyDescent="0.25">
      <c r="A366" s="1"/>
      <c r="D366" s="5"/>
    </row>
    <row r="367" spans="1:4" x14ac:dyDescent="0.25">
      <c r="A367" s="1"/>
      <c r="D367" s="5"/>
    </row>
    <row r="368" spans="1:4" x14ac:dyDescent="0.25">
      <c r="A368" s="1"/>
      <c r="D368" s="5"/>
    </row>
    <row r="369" spans="1:4" x14ac:dyDescent="0.25">
      <c r="A369" s="1"/>
      <c r="D369" s="5"/>
    </row>
    <row r="370" spans="1:4" x14ac:dyDescent="0.25">
      <c r="A370" s="1"/>
      <c r="D370" s="5"/>
    </row>
    <row r="371" spans="1:4" x14ac:dyDescent="0.25">
      <c r="A371" s="1"/>
      <c r="D371" s="5"/>
    </row>
    <row r="372" spans="1:4" x14ac:dyDescent="0.25">
      <c r="A372" s="1"/>
      <c r="D372" s="5"/>
    </row>
    <row r="373" spans="1:4" x14ac:dyDescent="0.25">
      <c r="A373" s="1"/>
      <c r="D373" s="5"/>
    </row>
    <row r="374" spans="1:4" x14ac:dyDescent="0.25">
      <c r="A374" s="1"/>
      <c r="D374" s="5"/>
    </row>
    <row r="375" spans="1:4" x14ac:dyDescent="0.25">
      <c r="A375" s="1"/>
      <c r="D375" s="5"/>
    </row>
    <row r="376" spans="1:4" x14ac:dyDescent="0.25">
      <c r="A376" s="1"/>
      <c r="D376" s="5"/>
    </row>
    <row r="377" spans="1:4" x14ac:dyDescent="0.25">
      <c r="A377" s="1"/>
      <c r="D377" s="5"/>
    </row>
    <row r="378" spans="1:4" x14ac:dyDescent="0.25">
      <c r="A378" s="1"/>
      <c r="D378" s="5"/>
    </row>
    <row r="379" spans="1:4" x14ac:dyDescent="0.25">
      <c r="A379" s="1"/>
      <c r="D379" s="5"/>
    </row>
    <row r="380" spans="1:4" x14ac:dyDescent="0.25">
      <c r="A380" s="1"/>
      <c r="D380" s="5"/>
    </row>
    <row r="381" spans="1:4" x14ac:dyDescent="0.25">
      <c r="A381" s="1"/>
      <c r="D381" s="5"/>
    </row>
    <row r="382" spans="1:4" x14ac:dyDescent="0.25">
      <c r="A382" s="1"/>
      <c r="D382" s="5"/>
    </row>
    <row r="383" spans="1:4" x14ac:dyDescent="0.25">
      <c r="A383" s="1"/>
      <c r="D383" s="5"/>
    </row>
    <row r="384" spans="1:4" x14ac:dyDescent="0.25">
      <c r="A384" s="1"/>
      <c r="D384" s="5"/>
    </row>
    <row r="385" spans="1:4" x14ac:dyDescent="0.25">
      <c r="A385" s="1"/>
      <c r="D385" s="5"/>
    </row>
    <row r="386" spans="1:4" x14ac:dyDescent="0.25">
      <c r="A386" s="1"/>
      <c r="D386" s="5"/>
    </row>
    <row r="387" spans="1:4" x14ac:dyDescent="0.25">
      <c r="A387" s="1"/>
      <c r="D387" s="5"/>
    </row>
    <row r="388" spans="1:4" x14ac:dyDescent="0.25">
      <c r="A388" s="1"/>
      <c r="D388" s="5"/>
    </row>
    <row r="389" spans="1:4" x14ac:dyDescent="0.25">
      <c r="A389" s="1"/>
      <c r="D389" s="5"/>
    </row>
    <row r="390" spans="1:4" x14ac:dyDescent="0.25">
      <c r="A390" s="1"/>
      <c r="D390" s="5"/>
    </row>
    <row r="391" spans="1:4" x14ac:dyDescent="0.25">
      <c r="A391" s="1"/>
      <c r="D391" s="5"/>
    </row>
    <row r="392" spans="1:4" x14ac:dyDescent="0.25">
      <c r="A392" s="1"/>
      <c r="D392" s="5"/>
    </row>
    <row r="393" spans="1:4" x14ac:dyDescent="0.25">
      <c r="A393" s="1"/>
      <c r="D393" s="5"/>
    </row>
    <row r="394" spans="1:4" x14ac:dyDescent="0.25">
      <c r="A394" s="1"/>
      <c r="D394" s="5"/>
    </row>
    <row r="395" spans="1:4" x14ac:dyDescent="0.25">
      <c r="A395" s="1"/>
      <c r="D395" s="5"/>
    </row>
    <row r="396" spans="1:4" x14ac:dyDescent="0.25">
      <c r="A396" s="1"/>
      <c r="D396" s="5"/>
    </row>
    <row r="397" spans="1:4" x14ac:dyDescent="0.25">
      <c r="A397" s="1"/>
      <c r="D397" s="5"/>
    </row>
    <row r="398" spans="1:4" x14ac:dyDescent="0.25">
      <c r="A398" s="1"/>
      <c r="D398" s="5"/>
    </row>
    <row r="399" spans="1:4" x14ac:dyDescent="0.25">
      <c r="A399" s="1"/>
      <c r="D399" s="5"/>
    </row>
    <row r="400" spans="1:4" x14ac:dyDescent="0.25">
      <c r="A400" s="1"/>
      <c r="D400" s="5"/>
    </row>
    <row r="401" spans="1:4" x14ac:dyDescent="0.25">
      <c r="A401" s="1"/>
      <c r="D401" s="5"/>
    </row>
    <row r="402" spans="1:4" x14ac:dyDescent="0.25">
      <c r="A402" s="1"/>
      <c r="D402" s="5"/>
    </row>
    <row r="403" spans="1:4" x14ac:dyDescent="0.25">
      <c r="A403" s="1"/>
      <c r="D403" s="5"/>
    </row>
    <row r="404" spans="1:4" x14ac:dyDescent="0.25">
      <c r="A404" s="1"/>
      <c r="D404" s="5"/>
    </row>
    <row r="405" spans="1:4" x14ac:dyDescent="0.25">
      <c r="A405" s="1"/>
      <c r="D405" s="5"/>
    </row>
    <row r="406" spans="1:4" x14ac:dyDescent="0.25">
      <c r="A406" s="1"/>
      <c r="D406" s="5"/>
    </row>
    <row r="407" spans="1:4" x14ac:dyDescent="0.25">
      <c r="A407" s="1"/>
      <c r="D407" s="5"/>
    </row>
    <row r="408" spans="1:4" x14ac:dyDescent="0.25">
      <c r="A408" s="1"/>
      <c r="D408" s="5"/>
    </row>
    <row r="409" spans="1:4" x14ac:dyDescent="0.25">
      <c r="A409" s="1"/>
      <c r="D409" s="5"/>
    </row>
    <row r="410" spans="1:4" x14ac:dyDescent="0.25">
      <c r="A410" s="1"/>
      <c r="D410" s="5"/>
    </row>
    <row r="411" spans="1:4" x14ac:dyDescent="0.25">
      <c r="A411" s="1"/>
      <c r="D411" s="5"/>
    </row>
    <row r="412" spans="1:4" x14ac:dyDescent="0.25">
      <c r="A412" s="1"/>
      <c r="D412" s="5"/>
    </row>
    <row r="413" spans="1:4" x14ac:dyDescent="0.25">
      <c r="A413" s="1"/>
      <c r="D413" s="5"/>
    </row>
    <row r="414" spans="1:4" x14ac:dyDescent="0.25">
      <c r="A414" s="1"/>
      <c r="D414" s="5"/>
    </row>
    <row r="415" spans="1:4" x14ac:dyDescent="0.25">
      <c r="A415" s="1"/>
      <c r="D415" s="5"/>
    </row>
    <row r="416" spans="1:4" x14ac:dyDescent="0.25">
      <c r="A416" s="1"/>
      <c r="D416" s="5"/>
    </row>
    <row r="417" spans="1:4" x14ac:dyDescent="0.25">
      <c r="A417" s="1"/>
      <c r="D417" s="5"/>
    </row>
    <row r="418" spans="1:4" x14ac:dyDescent="0.25">
      <c r="A418" s="1"/>
      <c r="D418" s="5"/>
    </row>
    <row r="419" spans="1:4" x14ac:dyDescent="0.25">
      <c r="A419" s="1"/>
      <c r="D419" s="5"/>
    </row>
    <row r="420" spans="1:4" x14ac:dyDescent="0.25">
      <c r="A420" s="1"/>
      <c r="D420" s="5"/>
    </row>
    <row r="421" spans="1:4" x14ac:dyDescent="0.25">
      <c r="A421" s="1"/>
      <c r="D421" s="5"/>
    </row>
    <row r="422" spans="1:4" x14ac:dyDescent="0.25">
      <c r="A422" s="1"/>
      <c r="D422" s="5"/>
    </row>
    <row r="423" spans="1:4" x14ac:dyDescent="0.25">
      <c r="A423" s="1"/>
      <c r="D423" s="5"/>
    </row>
    <row r="424" spans="1:4" x14ac:dyDescent="0.25">
      <c r="A424" s="1"/>
      <c r="D424" s="5"/>
    </row>
    <row r="425" spans="1:4" x14ac:dyDescent="0.25">
      <c r="A425" s="1"/>
      <c r="D425" s="5"/>
    </row>
    <row r="426" spans="1:4" x14ac:dyDescent="0.25">
      <c r="A426" s="1"/>
      <c r="D426" s="5"/>
    </row>
    <row r="427" spans="1:4" x14ac:dyDescent="0.25">
      <c r="A427" s="1"/>
      <c r="D427" s="5"/>
    </row>
    <row r="428" spans="1:4" x14ac:dyDescent="0.25">
      <c r="A428" s="1"/>
      <c r="D428" s="5"/>
    </row>
    <row r="429" spans="1:4" x14ac:dyDescent="0.25">
      <c r="A429" s="1"/>
      <c r="D429" s="5"/>
    </row>
    <row r="430" spans="1:4" x14ac:dyDescent="0.25">
      <c r="A430" s="1"/>
      <c r="D430" s="5"/>
    </row>
    <row r="431" spans="1:4" x14ac:dyDescent="0.25">
      <c r="A431" s="1"/>
      <c r="D431" s="5"/>
    </row>
    <row r="432" spans="1:4" x14ac:dyDescent="0.25">
      <c r="A432" s="1"/>
      <c r="D432" s="5"/>
    </row>
    <row r="433" spans="1:4" x14ac:dyDescent="0.25">
      <c r="A433" s="1"/>
      <c r="D433" s="5"/>
    </row>
    <row r="434" spans="1:4" x14ac:dyDescent="0.25">
      <c r="A434" s="1"/>
      <c r="D434" s="5"/>
    </row>
    <row r="435" spans="1:4" x14ac:dyDescent="0.25">
      <c r="A435" s="1"/>
      <c r="D435" s="5"/>
    </row>
    <row r="436" spans="1:4" x14ac:dyDescent="0.25">
      <c r="A436" s="1"/>
      <c r="D436" s="5"/>
    </row>
    <row r="437" spans="1:4" x14ac:dyDescent="0.25">
      <c r="A437" s="1"/>
      <c r="D437" s="5"/>
    </row>
    <row r="438" spans="1:4" x14ac:dyDescent="0.25">
      <c r="A438" s="1"/>
      <c r="D438" s="5"/>
    </row>
    <row r="439" spans="1:4" x14ac:dyDescent="0.25">
      <c r="A439" s="1"/>
      <c r="D439" s="5"/>
    </row>
    <row r="440" spans="1:4" x14ac:dyDescent="0.25">
      <c r="A440" s="1"/>
      <c r="D440" s="5"/>
    </row>
    <row r="441" spans="1:4" x14ac:dyDescent="0.25">
      <c r="A441" s="1"/>
      <c r="D441" s="5"/>
    </row>
    <row r="442" spans="1:4" x14ac:dyDescent="0.25">
      <c r="A442" s="1"/>
      <c r="D442" s="5"/>
    </row>
    <row r="443" spans="1:4" x14ac:dyDescent="0.25">
      <c r="A443" s="1"/>
      <c r="D443" s="5"/>
    </row>
    <row r="444" spans="1:4" x14ac:dyDescent="0.25">
      <c r="A444" s="1"/>
      <c r="D444" s="5"/>
    </row>
    <row r="445" spans="1:4" x14ac:dyDescent="0.25">
      <c r="A445" s="1"/>
      <c r="D445" s="5"/>
    </row>
    <row r="446" spans="1:4" x14ac:dyDescent="0.25">
      <c r="A446" s="1"/>
      <c r="D446" s="5"/>
    </row>
    <row r="447" spans="1:4" x14ac:dyDescent="0.25">
      <c r="A447" s="1"/>
      <c r="D447" s="5"/>
    </row>
    <row r="448" spans="1:4" x14ac:dyDescent="0.25">
      <c r="A448" s="1"/>
      <c r="D448" s="5"/>
    </row>
    <row r="449" spans="1:4" x14ac:dyDescent="0.25">
      <c r="A449" s="1"/>
      <c r="D449" s="5"/>
    </row>
    <row r="450" spans="1:4" x14ac:dyDescent="0.25">
      <c r="A450" s="1"/>
      <c r="D450" s="5"/>
    </row>
    <row r="451" spans="1:4" x14ac:dyDescent="0.25">
      <c r="A451" s="1"/>
      <c r="D451" s="5"/>
    </row>
    <row r="452" spans="1:4" x14ac:dyDescent="0.25">
      <c r="A452" s="1"/>
      <c r="D452" s="5"/>
    </row>
    <row r="453" spans="1:4" x14ac:dyDescent="0.25">
      <c r="A453" s="1"/>
      <c r="D453" s="5"/>
    </row>
    <row r="454" spans="1:4" x14ac:dyDescent="0.25">
      <c r="A454" s="1"/>
      <c r="D454" s="5"/>
    </row>
    <row r="455" spans="1:4" x14ac:dyDescent="0.25">
      <c r="A455" s="1"/>
      <c r="D455" s="5"/>
    </row>
    <row r="456" spans="1:4" x14ac:dyDescent="0.25">
      <c r="A456" s="1"/>
      <c r="D456" s="5"/>
    </row>
    <row r="457" spans="1:4" x14ac:dyDescent="0.25">
      <c r="A457" s="1"/>
      <c r="D457" s="5"/>
    </row>
    <row r="458" spans="1:4" x14ac:dyDescent="0.25">
      <c r="A458" s="1"/>
      <c r="D458" s="5"/>
    </row>
    <row r="459" spans="1:4" x14ac:dyDescent="0.25">
      <c r="A459" s="1"/>
      <c r="D459" s="5"/>
    </row>
    <row r="460" spans="1:4" x14ac:dyDescent="0.25">
      <c r="A460" s="1"/>
      <c r="D460" s="5"/>
    </row>
    <row r="461" spans="1:4" x14ac:dyDescent="0.25">
      <c r="A461" s="1"/>
      <c r="D461" s="5"/>
    </row>
    <row r="462" spans="1:4" x14ac:dyDescent="0.25">
      <c r="A462" s="1"/>
      <c r="D462" s="5"/>
    </row>
    <row r="463" spans="1:4" x14ac:dyDescent="0.25">
      <c r="A463" s="1"/>
      <c r="D463" s="5"/>
    </row>
    <row r="464" spans="1:4" x14ac:dyDescent="0.25">
      <c r="A464" s="1"/>
      <c r="D464" s="5"/>
    </row>
    <row r="465" spans="1:4" x14ac:dyDescent="0.25">
      <c r="A465" s="1"/>
      <c r="D465" s="5"/>
    </row>
    <row r="466" spans="1:4" x14ac:dyDescent="0.25">
      <c r="A466" s="1"/>
      <c r="D466" s="5"/>
    </row>
    <row r="467" spans="1:4" x14ac:dyDescent="0.25">
      <c r="A467" s="1"/>
      <c r="D467" s="5"/>
    </row>
    <row r="468" spans="1:4" x14ac:dyDescent="0.25">
      <c r="A468" s="1"/>
      <c r="D468" s="5"/>
    </row>
    <row r="469" spans="1:4" x14ac:dyDescent="0.25">
      <c r="A469" s="1"/>
      <c r="D469" s="5"/>
    </row>
    <row r="470" spans="1:4" x14ac:dyDescent="0.25">
      <c r="A470" s="1"/>
      <c r="D470" s="5"/>
    </row>
    <row r="471" spans="1:4" x14ac:dyDescent="0.25">
      <c r="A471" s="1"/>
      <c r="D471" s="5"/>
    </row>
    <row r="472" spans="1:4" x14ac:dyDescent="0.25">
      <c r="A472" s="1"/>
      <c r="D472" s="5"/>
    </row>
    <row r="473" spans="1:4" x14ac:dyDescent="0.25">
      <c r="A473" s="1"/>
      <c r="D473" s="5"/>
    </row>
    <row r="474" spans="1:4" x14ac:dyDescent="0.25">
      <c r="A474" s="1"/>
      <c r="D474" s="5"/>
    </row>
    <row r="475" spans="1:4" x14ac:dyDescent="0.25">
      <c r="A475" s="1"/>
      <c r="D475" s="5"/>
    </row>
    <row r="476" spans="1:4" x14ac:dyDescent="0.25">
      <c r="A476" s="1"/>
      <c r="D476" s="5"/>
    </row>
    <row r="477" spans="1:4" x14ac:dyDescent="0.25">
      <c r="A477" s="1"/>
      <c r="D477" s="5"/>
    </row>
    <row r="478" spans="1:4" x14ac:dyDescent="0.25">
      <c r="A478" s="1"/>
      <c r="D478" s="5"/>
    </row>
    <row r="479" spans="1:4" x14ac:dyDescent="0.25">
      <c r="A479" s="1"/>
      <c r="D479" s="5"/>
    </row>
    <row r="480" spans="1:4" x14ac:dyDescent="0.25">
      <c r="A480" s="1"/>
      <c r="D480" s="5"/>
    </row>
    <row r="481" spans="1:4" x14ac:dyDescent="0.25">
      <c r="A481" s="1"/>
      <c r="D481" s="5"/>
    </row>
    <row r="482" spans="1:4" x14ac:dyDescent="0.25">
      <c r="A482" s="1"/>
      <c r="D482" s="5"/>
    </row>
    <row r="483" spans="1:4" x14ac:dyDescent="0.25">
      <c r="A483" s="1"/>
      <c r="D483" s="5"/>
    </row>
    <row r="484" spans="1:4" x14ac:dyDescent="0.25">
      <c r="A484" s="1"/>
      <c r="D484" s="5"/>
    </row>
    <row r="485" spans="1:4" x14ac:dyDescent="0.25">
      <c r="A485" s="1"/>
      <c r="D485" s="5"/>
    </row>
    <row r="486" spans="1:4" x14ac:dyDescent="0.25">
      <c r="A486" s="1"/>
      <c r="D486" s="5"/>
    </row>
    <row r="487" spans="1:4" x14ac:dyDescent="0.25">
      <c r="A487" s="1"/>
      <c r="D487" s="5"/>
    </row>
    <row r="488" spans="1:4" x14ac:dyDescent="0.25">
      <c r="A488" s="1"/>
      <c r="D488" s="5"/>
    </row>
    <row r="489" spans="1:4" x14ac:dyDescent="0.25">
      <c r="A489" s="1"/>
      <c r="D489" s="5"/>
    </row>
    <row r="490" spans="1:4" x14ac:dyDescent="0.25">
      <c r="A490" s="1"/>
      <c r="D490" s="5"/>
    </row>
    <row r="491" spans="1:4" x14ac:dyDescent="0.25">
      <c r="A491" s="1"/>
      <c r="D491" s="5"/>
    </row>
    <row r="492" spans="1:4" x14ac:dyDescent="0.25">
      <c r="A492" s="1"/>
      <c r="D492" s="5"/>
    </row>
    <row r="493" spans="1:4" x14ac:dyDescent="0.25">
      <c r="A493" s="1"/>
      <c r="D493" s="5"/>
    </row>
    <row r="494" spans="1:4" x14ac:dyDescent="0.25">
      <c r="A494" s="1"/>
      <c r="D494" s="5"/>
    </row>
    <row r="495" spans="1:4" x14ac:dyDescent="0.25">
      <c r="A495" s="1"/>
      <c r="D495" s="5"/>
    </row>
    <row r="496" spans="1:4" x14ac:dyDescent="0.25">
      <c r="A496" s="1"/>
      <c r="D496" s="5"/>
    </row>
    <row r="497" spans="1:4" x14ac:dyDescent="0.25">
      <c r="A497" s="1"/>
      <c r="D497" s="5"/>
    </row>
    <row r="498" spans="1:4" x14ac:dyDescent="0.25">
      <c r="A498" s="1"/>
      <c r="D498" s="5"/>
    </row>
    <row r="499" spans="1:4" x14ac:dyDescent="0.25">
      <c r="A499" s="1"/>
      <c r="D499" s="5"/>
    </row>
    <row r="500" spans="1:4" x14ac:dyDescent="0.25">
      <c r="A500" s="1"/>
      <c r="D500" s="5"/>
    </row>
    <row r="501" spans="1:4" x14ac:dyDescent="0.25">
      <c r="A501" s="1"/>
      <c r="D501" s="5"/>
    </row>
    <row r="502" spans="1:4" x14ac:dyDescent="0.25">
      <c r="A502" s="1"/>
      <c r="D502" s="5"/>
    </row>
    <row r="503" spans="1:4" x14ac:dyDescent="0.25">
      <c r="A503" s="1"/>
      <c r="D503" s="5"/>
    </row>
    <row r="504" spans="1:4" x14ac:dyDescent="0.25">
      <c r="A504" s="1"/>
      <c r="D504" s="5"/>
    </row>
    <row r="505" spans="1:4" x14ac:dyDescent="0.25">
      <c r="A505" s="1"/>
      <c r="D505" s="5"/>
    </row>
    <row r="506" spans="1:4" x14ac:dyDescent="0.25">
      <c r="A506" s="1"/>
      <c r="D506" s="5"/>
    </row>
    <row r="507" spans="1:4" x14ac:dyDescent="0.25">
      <c r="A507" s="1"/>
      <c r="D507" s="5"/>
    </row>
    <row r="508" spans="1:4" x14ac:dyDescent="0.25">
      <c r="A508" s="1"/>
      <c r="D508" s="5"/>
    </row>
    <row r="509" spans="1:4" x14ac:dyDescent="0.25">
      <c r="A509" s="1"/>
      <c r="D509" s="5"/>
    </row>
    <row r="510" spans="1:4" x14ac:dyDescent="0.25">
      <c r="A510" s="1"/>
      <c r="D510" s="5"/>
    </row>
    <row r="511" spans="1:4" x14ac:dyDescent="0.25">
      <c r="A511" s="1"/>
      <c r="D511" s="5"/>
    </row>
    <row r="512" spans="1:4" x14ac:dyDescent="0.25">
      <c r="A512" s="1"/>
      <c r="D512" s="5"/>
    </row>
    <row r="513" spans="1:4" x14ac:dyDescent="0.25">
      <c r="A513" s="1"/>
      <c r="D513" s="5"/>
    </row>
    <row r="514" spans="1:4" x14ac:dyDescent="0.25">
      <c r="A514" s="1"/>
      <c r="D514" s="5"/>
    </row>
    <row r="515" spans="1:4" x14ac:dyDescent="0.25">
      <c r="A515" s="1"/>
      <c r="D515" s="5"/>
    </row>
    <row r="516" spans="1:4" x14ac:dyDescent="0.25">
      <c r="A516" s="1"/>
      <c r="D516" s="5"/>
    </row>
    <row r="517" spans="1:4" x14ac:dyDescent="0.25">
      <c r="A517" s="1"/>
      <c r="D517" s="5"/>
    </row>
    <row r="518" spans="1:4" x14ac:dyDescent="0.25">
      <c r="A518" s="1"/>
      <c r="D518" s="5"/>
    </row>
    <row r="519" spans="1:4" x14ac:dyDescent="0.25">
      <c r="A519" s="1"/>
      <c r="D519" s="5"/>
    </row>
    <row r="520" spans="1:4" x14ac:dyDescent="0.25">
      <c r="A520" s="1"/>
      <c r="D520" s="5"/>
    </row>
    <row r="521" spans="1:4" x14ac:dyDescent="0.25">
      <c r="A521" s="1"/>
      <c r="D521" s="5"/>
    </row>
    <row r="522" spans="1:4" x14ac:dyDescent="0.25">
      <c r="A522" s="1"/>
      <c r="D522" s="5"/>
    </row>
    <row r="523" spans="1:4" x14ac:dyDescent="0.25">
      <c r="A523" s="1"/>
      <c r="D523" s="5"/>
    </row>
    <row r="524" spans="1:4" x14ac:dyDescent="0.25">
      <c r="A524" s="1"/>
      <c r="D524" s="5"/>
    </row>
    <row r="525" spans="1:4" x14ac:dyDescent="0.25">
      <c r="A525" s="1"/>
      <c r="D525" s="5"/>
    </row>
    <row r="526" spans="1:4" x14ac:dyDescent="0.25">
      <c r="A526" s="1"/>
      <c r="D526" s="5"/>
    </row>
    <row r="527" spans="1:4" x14ac:dyDescent="0.25">
      <c r="A527" s="1"/>
      <c r="D527" s="5"/>
    </row>
    <row r="528" spans="1:4" x14ac:dyDescent="0.25">
      <c r="A528" s="1"/>
      <c r="D528" s="5"/>
    </row>
    <row r="529" spans="1:4" x14ac:dyDescent="0.25">
      <c r="A529" s="1"/>
      <c r="D529" s="5"/>
    </row>
    <row r="530" spans="1:4" x14ac:dyDescent="0.25">
      <c r="A530" s="1"/>
      <c r="D530" s="5"/>
    </row>
    <row r="531" spans="1:4" x14ac:dyDescent="0.25">
      <c r="A531" s="1"/>
      <c r="D531" s="5"/>
    </row>
    <row r="532" spans="1:4" x14ac:dyDescent="0.25">
      <c r="A532" s="1"/>
      <c r="D532" s="5"/>
    </row>
    <row r="533" spans="1:4" x14ac:dyDescent="0.25">
      <c r="A533" s="1"/>
      <c r="D533" s="5"/>
    </row>
    <row r="534" spans="1:4" x14ac:dyDescent="0.25">
      <c r="A534" s="1"/>
      <c r="D534" s="5"/>
    </row>
    <row r="535" spans="1:4" x14ac:dyDescent="0.25">
      <c r="A535" s="1"/>
      <c r="D535" s="5"/>
    </row>
    <row r="536" spans="1:4" x14ac:dyDescent="0.25">
      <c r="A536" s="1"/>
      <c r="D536" s="5"/>
    </row>
    <row r="537" spans="1:4" x14ac:dyDescent="0.25">
      <c r="A537" s="1"/>
      <c r="D537" s="5"/>
    </row>
    <row r="538" spans="1:4" x14ac:dyDescent="0.25">
      <c r="A538" s="1"/>
      <c r="D538" s="5"/>
    </row>
    <row r="539" spans="1:4" x14ac:dyDescent="0.25">
      <c r="A539" s="1"/>
      <c r="D539" s="5"/>
    </row>
    <row r="540" spans="1:4" x14ac:dyDescent="0.25">
      <c r="A540" s="1"/>
      <c r="D540" s="5"/>
    </row>
    <row r="541" spans="1:4" x14ac:dyDescent="0.25">
      <c r="A541" s="1"/>
      <c r="D541" s="5"/>
    </row>
    <row r="542" spans="1:4" x14ac:dyDescent="0.25">
      <c r="A542" s="1"/>
      <c r="D542" s="5"/>
    </row>
    <row r="543" spans="1:4" x14ac:dyDescent="0.25">
      <c r="A543" s="1"/>
      <c r="D543" s="5"/>
    </row>
    <row r="544" spans="1:4" x14ac:dyDescent="0.25">
      <c r="A544" s="1"/>
      <c r="D544" s="5"/>
    </row>
    <row r="545" spans="1:4" x14ac:dyDescent="0.25">
      <c r="A545" s="1"/>
      <c r="D545" s="5"/>
    </row>
    <row r="546" spans="1:4" x14ac:dyDescent="0.25">
      <c r="A546" s="1"/>
      <c r="D546" s="5"/>
    </row>
    <row r="547" spans="1:4" x14ac:dyDescent="0.25">
      <c r="A547" s="1"/>
      <c r="D547" s="5"/>
    </row>
    <row r="548" spans="1:4" x14ac:dyDescent="0.25">
      <c r="A548" s="1"/>
      <c r="D548" s="5"/>
    </row>
    <row r="549" spans="1:4" x14ac:dyDescent="0.25">
      <c r="A549" s="1"/>
      <c r="D549" s="5"/>
    </row>
    <row r="550" spans="1:4" x14ac:dyDescent="0.25">
      <c r="A550" s="1"/>
      <c r="D550" s="5"/>
    </row>
    <row r="551" spans="1:4" x14ac:dyDescent="0.25">
      <c r="A551" s="1"/>
      <c r="D551" s="5"/>
    </row>
    <row r="552" spans="1:4" x14ac:dyDescent="0.25">
      <c r="A552" s="1"/>
      <c r="D552" s="5"/>
    </row>
    <row r="553" spans="1:4" x14ac:dyDescent="0.25">
      <c r="A553" s="1"/>
      <c r="D553" s="5"/>
    </row>
    <row r="554" spans="1:4" x14ac:dyDescent="0.25">
      <c r="A554" s="1"/>
      <c r="D554" s="5"/>
    </row>
    <row r="555" spans="1:4" x14ac:dyDescent="0.25">
      <c r="A555" s="1"/>
      <c r="D555" s="5"/>
    </row>
    <row r="556" spans="1:4" x14ac:dyDescent="0.25">
      <c r="A556" s="1"/>
      <c r="D556" s="5"/>
    </row>
    <row r="557" spans="1:4" x14ac:dyDescent="0.25">
      <c r="A557" s="1"/>
      <c r="D557" s="5"/>
    </row>
    <row r="558" spans="1:4" x14ac:dyDescent="0.25">
      <c r="A558" s="1"/>
      <c r="D558" s="5"/>
    </row>
    <row r="559" spans="1:4" x14ac:dyDescent="0.25">
      <c r="A559" s="1"/>
      <c r="D559" s="5"/>
    </row>
    <row r="560" spans="1:4" x14ac:dyDescent="0.25">
      <c r="A560" s="1"/>
      <c r="D560" s="5"/>
    </row>
    <row r="561" spans="1:4" x14ac:dyDescent="0.25">
      <c r="A561" s="1"/>
      <c r="D561" s="5"/>
    </row>
    <row r="562" spans="1:4" x14ac:dyDescent="0.25">
      <c r="A562" s="1"/>
      <c r="D562" s="5"/>
    </row>
    <row r="563" spans="1:4" x14ac:dyDescent="0.25">
      <c r="A563" s="1"/>
      <c r="D563" s="5"/>
    </row>
    <row r="564" spans="1:4" x14ac:dyDescent="0.25">
      <c r="A564" s="1"/>
      <c r="D564" s="5"/>
    </row>
    <row r="565" spans="1:4" x14ac:dyDescent="0.25">
      <c r="A565" s="1"/>
      <c r="D565" s="5"/>
    </row>
    <row r="566" spans="1:4" x14ac:dyDescent="0.25">
      <c r="A566" s="1"/>
      <c r="D566" s="5"/>
    </row>
    <row r="567" spans="1:4" x14ac:dyDescent="0.25">
      <c r="A567" s="1"/>
      <c r="D567" s="5"/>
    </row>
    <row r="568" spans="1:4" x14ac:dyDescent="0.25">
      <c r="A568" s="1"/>
      <c r="D568" s="5"/>
    </row>
    <row r="569" spans="1:4" x14ac:dyDescent="0.25">
      <c r="A569" s="1"/>
      <c r="D569" s="5"/>
    </row>
    <row r="570" spans="1:4" x14ac:dyDescent="0.25">
      <c r="A570" s="1"/>
      <c r="D570" s="5"/>
    </row>
    <row r="571" spans="1:4" x14ac:dyDescent="0.25">
      <c r="A571" s="1"/>
      <c r="D571" s="5"/>
    </row>
    <row r="572" spans="1:4" x14ac:dyDescent="0.25">
      <c r="A572" s="1"/>
      <c r="D572" s="5"/>
    </row>
    <row r="573" spans="1:4" x14ac:dyDescent="0.25">
      <c r="A573" s="1"/>
      <c r="D573" s="5"/>
    </row>
    <row r="574" spans="1:4" x14ac:dyDescent="0.25">
      <c r="A574" s="1"/>
      <c r="D574" s="5"/>
    </row>
    <row r="575" spans="1:4" x14ac:dyDescent="0.25">
      <c r="A575" s="1"/>
      <c r="D575" s="5"/>
    </row>
    <row r="576" spans="1:4" x14ac:dyDescent="0.25">
      <c r="A576" s="1"/>
      <c r="D576" s="5"/>
    </row>
    <row r="577" spans="1:4" x14ac:dyDescent="0.25">
      <c r="A577" s="1"/>
      <c r="D577" s="5"/>
    </row>
    <row r="578" spans="1:4" x14ac:dyDescent="0.25">
      <c r="A578" s="1"/>
      <c r="D578" s="5"/>
    </row>
    <row r="579" spans="1:4" x14ac:dyDescent="0.25">
      <c r="A579" s="1"/>
      <c r="D579" s="5"/>
    </row>
    <row r="580" spans="1:4" x14ac:dyDescent="0.25">
      <c r="A580" s="1"/>
      <c r="D580" s="5"/>
    </row>
    <row r="581" spans="1:4" x14ac:dyDescent="0.25">
      <c r="A581" s="1"/>
      <c r="D581" s="5"/>
    </row>
    <row r="582" spans="1:4" x14ac:dyDescent="0.25">
      <c r="A582" s="1"/>
      <c r="D582" s="5"/>
    </row>
    <row r="583" spans="1:4" x14ac:dyDescent="0.25">
      <c r="A583" s="1"/>
      <c r="D583" s="5"/>
    </row>
    <row r="584" spans="1:4" x14ac:dyDescent="0.25">
      <c r="A584" s="1"/>
      <c r="D584" s="5"/>
    </row>
    <row r="585" spans="1:4" x14ac:dyDescent="0.25">
      <c r="A585" s="1"/>
      <c r="D585" s="5"/>
    </row>
    <row r="586" spans="1:4" x14ac:dyDescent="0.25">
      <c r="A586" s="1"/>
      <c r="D586" s="5"/>
    </row>
    <row r="587" spans="1:4" x14ac:dyDescent="0.25">
      <c r="A587" s="1"/>
      <c r="D587" s="5"/>
    </row>
    <row r="588" spans="1:4" x14ac:dyDescent="0.25">
      <c r="A588" s="1"/>
      <c r="D588" s="5"/>
    </row>
    <row r="589" spans="1:4" x14ac:dyDescent="0.25">
      <c r="A589" s="1"/>
      <c r="D589" s="5"/>
    </row>
    <row r="590" spans="1:4" x14ac:dyDescent="0.25">
      <c r="A590" s="1"/>
      <c r="D590" s="5"/>
    </row>
    <row r="591" spans="1:4" x14ac:dyDescent="0.25">
      <c r="A591" s="1"/>
      <c r="D591" s="5"/>
    </row>
    <row r="592" spans="1:4" x14ac:dyDescent="0.25">
      <c r="A592" s="1"/>
      <c r="D592" s="5"/>
    </row>
    <row r="593" spans="1:4" x14ac:dyDescent="0.25">
      <c r="A593" s="1"/>
      <c r="D593" s="5"/>
    </row>
    <row r="594" spans="1:4" x14ac:dyDescent="0.25">
      <c r="A594" s="1"/>
      <c r="D594" s="5"/>
    </row>
    <row r="595" spans="1:4" x14ac:dyDescent="0.25">
      <c r="A595" s="1"/>
      <c r="D595" s="5"/>
    </row>
    <row r="596" spans="1:4" x14ac:dyDescent="0.25">
      <c r="A596" s="1"/>
      <c r="D596" s="5"/>
    </row>
    <row r="597" spans="1:4" x14ac:dyDescent="0.25">
      <c r="A597" s="1"/>
      <c r="D597" s="5"/>
    </row>
    <row r="598" spans="1:4" x14ac:dyDescent="0.25">
      <c r="A598" s="1"/>
      <c r="D598" s="5"/>
    </row>
    <row r="599" spans="1:4" x14ac:dyDescent="0.25">
      <c r="A599" s="1"/>
      <c r="D599" s="5"/>
    </row>
    <row r="600" spans="1:4" x14ac:dyDescent="0.25">
      <c r="A600" s="1"/>
      <c r="D600" s="5"/>
    </row>
    <row r="601" spans="1:4" x14ac:dyDescent="0.25">
      <c r="A601" s="1"/>
      <c r="D601" s="5"/>
    </row>
    <row r="602" spans="1:4" x14ac:dyDescent="0.25">
      <c r="A602" s="1"/>
      <c r="D602" s="5"/>
    </row>
    <row r="603" spans="1:4" x14ac:dyDescent="0.25">
      <c r="A603" s="1"/>
      <c r="D603" s="5"/>
    </row>
    <row r="604" spans="1:4" x14ac:dyDescent="0.25">
      <c r="A604" s="1"/>
      <c r="D604" s="5"/>
    </row>
    <row r="605" spans="1:4" x14ac:dyDescent="0.25">
      <c r="A605" s="1"/>
      <c r="D605" s="5"/>
    </row>
    <row r="606" spans="1:4" x14ac:dyDescent="0.25">
      <c r="A606" s="1"/>
      <c r="D606" s="5"/>
    </row>
    <row r="607" spans="1:4" x14ac:dyDescent="0.25">
      <c r="A607" s="1"/>
      <c r="D607" s="5"/>
    </row>
    <row r="608" spans="1:4" x14ac:dyDescent="0.25">
      <c r="A608" s="1"/>
      <c r="D608" s="5"/>
    </row>
    <row r="609" spans="1:4" x14ac:dyDescent="0.25">
      <c r="A609" s="1"/>
      <c r="D609" s="5"/>
    </row>
    <row r="610" spans="1:4" x14ac:dyDescent="0.25">
      <c r="A610" s="1"/>
      <c r="D610" s="5"/>
    </row>
    <row r="611" spans="1:4" x14ac:dyDescent="0.25">
      <c r="A611" s="1"/>
      <c r="D611" s="5"/>
    </row>
    <row r="612" spans="1:4" x14ac:dyDescent="0.25">
      <c r="A612" s="1"/>
      <c r="D612" s="5"/>
    </row>
    <row r="613" spans="1:4" x14ac:dyDescent="0.25">
      <c r="A613" s="1"/>
      <c r="D613" s="5"/>
    </row>
    <row r="614" spans="1:4" x14ac:dyDescent="0.25">
      <c r="A614" s="1"/>
      <c r="D614" s="5"/>
    </row>
    <row r="615" spans="1:4" x14ac:dyDescent="0.25">
      <c r="A615" s="1"/>
      <c r="D615" s="5"/>
    </row>
    <row r="616" spans="1:4" x14ac:dyDescent="0.25">
      <c r="A616" s="1"/>
      <c r="D616" s="5"/>
    </row>
    <row r="617" spans="1:4" x14ac:dyDescent="0.25">
      <c r="A617" s="1"/>
      <c r="D617" s="5"/>
    </row>
    <row r="618" spans="1:4" x14ac:dyDescent="0.25">
      <c r="A618" s="1"/>
      <c r="D618" s="5"/>
    </row>
    <row r="619" spans="1:4" x14ac:dyDescent="0.25">
      <c r="A619" s="1"/>
      <c r="D619" s="5"/>
    </row>
    <row r="620" spans="1:4" x14ac:dyDescent="0.25">
      <c r="A620" s="1"/>
      <c r="D620" s="5"/>
    </row>
    <row r="621" spans="1:4" x14ac:dyDescent="0.25">
      <c r="A621" s="1"/>
      <c r="D621" s="5"/>
    </row>
    <row r="622" spans="1:4" x14ac:dyDescent="0.25">
      <c r="A622" s="1"/>
      <c r="D622" s="5"/>
    </row>
    <row r="623" spans="1:4" x14ac:dyDescent="0.25">
      <c r="A623" s="1"/>
      <c r="D623" s="5"/>
    </row>
    <row r="624" spans="1:4" x14ac:dyDescent="0.25">
      <c r="A624" s="1"/>
      <c r="D624" s="5"/>
    </row>
    <row r="625" spans="1:4" x14ac:dyDescent="0.25">
      <c r="A625" s="1"/>
      <c r="D625" s="5"/>
    </row>
    <row r="626" spans="1:4" x14ac:dyDescent="0.25">
      <c r="A626" s="1"/>
      <c r="D626" s="5"/>
    </row>
    <row r="627" spans="1:4" x14ac:dyDescent="0.25">
      <c r="A627" s="1"/>
      <c r="D627" s="5"/>
    </row>
    <row r="628" spans="1:4" x14ac:dyDescent="0.25">
      <c r="A628" s="1"/>
      <c r="D628" s="5"/>
    </row>
    <row r="629" spans="1:4" x14ac:dyDescent="0.25">
      <c r="A629" s="1"/>
      <c r="D629" s="5"/>
    </row>
    <row r="630" spans="1:4" x14ac:dyDescent="0.25">
      <c r="A630" s="1"/>
      <c r="D630" s="5"/>
    </row>
    <row r="631" spans="1:4" x14ac:dyDescent="0.25">
      <c r="A631" s="1"/>
      <c r="D631" s="5"/>
    </row>
    <row r="632" spans="1:4" x14ac:dyDescent="0.25">
      <c r="A632" s="1"/>
      <c r="D632" s="5"/>
    </row>
    <row r="633" spans="1:4" x14ac:dyDescent="0.25">
      <c r="A633" s="1"/>
      <c r="D633" s="5"/>
    </row>
    <row r="634" spans="1:4" x14ac:dyDescent="0.25">
      <c r="A634" s="1"/>
      <c r="D634" s="5"/>
    </row>
    <row r="635" spans="1:4" x14ac:dyDescent="0.25">
      <c r="A635" s="1"/>
      <c r="D635" s="5"/>
    </row>
    <row r="636" spans="1:4" x14ac:dyDescent="0.25">
      <c r="A636" s="1"/>
      <c r="D636" s="5"/>
    </row>
    <row r="637" spans="1:4" x14ac:dyDescent="0.25">
      <c r="A637" s="1"/>
      <c r="D637" s="5"/>
    </row>
    <row r="638" spans="1:4" x14ac:dyDescent="0.25">
      <c r="A638" s="1"/>
      <c r="D638" s="5"/>
    </row>
    <row r="639" spans="1:4" x14ac:dyDescent="0.25">
      <c r="A639" s="1"/>
      <c r="D639" s="5"/>
    </row>
    <row r="640" spans="1:4" x14ac:dyDescent="0.25">
      <c r="A640" s="1"/>
      <c r="D640" s="5"/>
    </row>
    <row r="641" spans="1:4" x14ac:dyDescent="0.25">
      <c r="A641" s="1"/>
      <c r="D641" s="5"/>
    </row>
    <row r="642" spans="1:4" x14ac:dyDescent="0.25">
      <c r="A642" s="1"/>
      <c r="D642" s="5"/>
    </row>
    <row r="643" spans="1:4" x14ac:dyDescent="0.25">
      <c r="A643" s="1"/>
      <c r="D643" s="5"/>
    </row>
    <row r="644" spans="1:4" x14ac:dyDescent="0.25">
      <c r="A644" s="1"/>
      <c r="D644" s="5"/>
    </row>
    <row r="645" spans="1:4" x14ac:dyDescent="0.25">
      <c r="A645" s="1"/>
      <c r="D645" s="5"/>
    </row>
    <row r="646" spans="1:4" x14ac:dyDescent="0.25">
      <c r="A646" s="1"/>
      <c r="D646" s="5"/>
    </row>
    <row r="647" spans="1:4" x14ac:dyDescent="0.25">
      <c r="A647" s="1"/>
      <c r="D647" s="5"/>
    </row>
    <row r="648" spans="1:4" x14ac:dyDescent="0.25">
      <c r="A648" s="1"/>
      <c r="D648" s="5"/>
    </row>
    <row r="649" spans="1:4" x14ac:dyDescent="0.25">
      <c r="A649" s="1"/>
      <c r="D649" s="5"/>
    </row>
    <row r="650" spans="1:4" x14ac:dyDescent="0.25">
      <c r="A650" s="1"/>
      <c r="D650" s="5"/>
    </row>
    <row r="651" spans="1:4" x14ac:dyDescent="0.25">
      <c r="A651" s="1"/>
      <c r="D651" s="5"/>
    </row>
    <row r="652" spans="1:4" x14ac:dyDescent="0.25">
      <c r="A652" s="1"/>
      <c r="D652" s="5"/>
    </row>
    <row r="653" spans="1:4" x14ac:dyDescent="0.25">
      <c r="A653" s="1"/>
      <c r="D653" s="5"/>
    </row>
    <row r="654" spans="1:4" x14ac:dyDescent="0.25">
      <c r="A654" s="1"/>
      <c r="D654" s="5"/>
    </row>
    <row r="655" spans="1:4" x14ac:dyDescent="0.25">
      <c r="A655" s="1"/>
      <c r="D655" s="5"/>
    </row>
    <row r="656" spans="1:4" x14ac:dyDescent="0.25">
      <c r="A656" s="1"/>
      <c r="D656" s="5"/>
    </row>
    <row r="657" spans="1:4" x14ac:dyDescent="0.25">
      <c r="A657" s="1"/>
      <c r="D657" s="5"/>
    </row>
    <row r="658" spans="1:4" x14ac:dyDescent="0.25">
      <c r="A658" s="1"/>
      <c r="D658" s="5"/>
    </row>
    <row r="659" spans="1:4" x14ac:dyDescent="0.25">
      <c r="A659" s="1"/>
      <c r="D659" s="5"/>
    </row>
    <row r="660" spans="1:4" x14ac:dyDescent="0.25">
      <c r="A660" s="1"/>
      <c r="D660" s="5"/>
    </row>
    <row r="661" spans="1:4" x14ac:dyDescent="0.25">
      <c r="A661" s="1"/>
      <c r="D661" s="5"/>
    </row>
    <row r="662" spans="1:4" x14ac:dyDescent="0.25">
      <c r="A662" s="1"/>
      <c r="D662" s="5"/>
    </row>
    <row r="663" spans="1:4" x14ac:dyDescent="0.25">
      <c r="A663" s="1"/>
      <c r="D663" s="5"/>
    </row>
    <row r="664" spans="1:4" x14ac:dyDescent="0.25">
      <c r="A664" s="1"/>
      <c r="D664" s="5"/>
    </row>
    <row r="665" spans="1:4" x14ac:dyDescent="0.25">
      <c r="A665" s="1"/>
      <c r="D665" s="5"/>
    </row>
    <row r="666" spans="1:4" x14ac:dyDescent="0.25">
      <c r="A666" s="1"/>
      <c r="D666" s="5"/>
    </row>
    <row r="667" spans="1:4" x14ac:dyDescent="0.25">
      <c r="A667" s="1"/>
      <c r="D667" s="5"/>
    </row>
    <row r="668" spans="1:4" x14ac:dyDescent="0.25">
      <c r="A668" s="1"/>
      <c r="D668" s="5"/>
    </row>
    <row r="669" spans="1:4" x14ac:dyDescent="0.25">
      <c r="A669" s="1"/>
      <c r="D669" s="5"/>
    </row>
    <row r="670" spans="1:4" x14ac:dyDescent="0.25">
      <c r="A670" s="1"/>
      <c r="D670" s="5"/>
    </row>
    <row r="671" spans="1:4" x14ac:dyDescent="0.25">
      <c r="A671" s="1"/>
      <c r="D671" s="5"/>
    </row>
    <row r="672" spans="1:4" x14ac:dyDescent="0.25">
      <c r="A672" s="1"/>
      <c r="D672" s="5"/>
    </row>
    <row r="673" spans="1:4" x14ac:dyDescent="0.25">
      <c r="A673" s="1"/>
      <c r="D673" s="5"/>
    </row>
    <row r="674" spans="1:4" x14ac:dyDescent="0.25">
      <c r="A674" s="1"/>
      <c r="D674" s="5"/>
    </row>
    <row r="675" spans="1:4" x14ac:dyDescent="0.25">
      <c r="A675" s="1"/>
      <c r="D675" s="5"/>
    </row>
    <row r="676" spans="1:4" x14ac:dyDescent="0.25">
      <c r="A676" s="1"/>
      <c r="D676" s="5"/>
    </row>
    <row r="677" spans="1:4" x14ac:dyDescent="0.25">
      <c r="A677" s="1"/>
      <c r="D677" s="5"/>
    </row>
    <row r="678" spans="1:4" x14ac:dyDescent="0.25">
      <c r="A678" s="1"/>
      <c r="D678" s="5"/>
    </row>
    <row r="679" spans="1:4" x14ac:dyDescent="0.25">
      <c r="A679" s="1"/>
      <c r="D679" s="5"/>
    </row>
    <row r="680" spans="1:4" x14ac:dyDescent="0.25">
      <c r="A680" s="1"/>
      <c r="D680" s="5"/>
    </row>
    <row r="681" spans="1:4" x14ac:dyDescent="0.25">
      <c r="A681" s="1"/>
      <c r="D681" s="5"/>
    </row>
    <row r="682" spans="1:4" x14ac:dyDescent="0.25">
      <c r="A682" s="1"/>
      <c r="D682" s="5"/>
    </row>
    <row r="683" spans="1:4" x14ac:dyDescent="0.25">
      <c r="A683" s="1"/>
      <c r="D683" s="5"/>
    </row>
    <row r="684" spans="1:4" x14ac:dyDescent="0.25">
      <c r="A684" s="1"/>
      <c r="D684" s="5"/>
    </row>
    <row r="685" spans="1:4" x14ac:dyDescent="0.25">
      <c r="A685" s="1"/>
      <c r="D685" s="5"/>
    </row>
    <row r="686" spans="1:4" x14ac:dyDescent="0.25">
      <c r="A686" s="1"/>
      <c r="D686" s="5"/>
    </row>
    <row r="687" spans="1:4" x14ac:dyDescent="0.25">
      <c r="A687" s="1"/>
      <c r="D687" s="5"/>
    </row>
    <row r="688" spans="1:4" x14ac:dyDescent="0.25">
      <c r="A688" s="1"/>
      <c r="D688" s="5"/>
    </row>
    <row r="689" spans="1:4" x14ac:dyDescent="0.25">
      <c r="A689" s="1"/>
      <c r="D689" s="5"/>
    </row>
    <row r="690" spans="1:4" x14ac:dyDescent="0.25">
      <c r="A690" s="1"/>
      <c r="D690" s="5"/>
    </row>
    <row r="691" spans="1:4" x14ac:dyDescent="0.25">
      <c r="A691" s="1"/>
      <c r="D691" s="5"/>
    </row>
    <row r="692" spans="1:4" x14ac:dyDescent="0.25">
      <c r="A692" s="1"/>
      <c r="D692" s="5"/>
    </row>
    <row r="693" spans="1:4" x14ac:dyDescent="0.25">
      <c r="A693" s="1"/>
      <c r="D693" s="5"/>
    </row>
    <row r="694" spans="1:4" x14ac:dyDescent="0.25">
      <c r="A694" s="1"/>
      <c r="D694" s="5"/>
    </row>
    <row r="695" spans="1:4" x14ac:dyDescent="0.25">
      <c r="A695" s="1"/>
      <c r="D695" s="5"/>
    </row>
    <row r="696" spans="1:4" x14ac:dyDescent="0.25">
      <c r="A696" s="1"/>
      <c r="D696" s="5"/>
    </row>
    <row r="697" spans="1:4" x14ac:dyDescent="0.25">
      <c r="A697" s="1"/>
      <c r="D697" s="5"/>
    </row>
    <row r="698" spans="1:4" x14ac:dyDescent="0.25">
      <c r="A698" s="1"/>
      <c r="D698" s="5"/>
    </row>
    <row r="699" spans="1:4" x14ac:dyDescent="0.25">
      <c r="A699" s="1"/>
      <c r="D699" s="5"/>
    </row>
    <row r="700" spans="1:4" x14ac:dyDescent="0.25">
      <c r="A700" s="1"/>
      <c r="D700" s="5"/>
    </row>
    <row r="701" spans="1:4" x14ac:dyDescent="0.25">
      <c r="A701" s="1"/>
      <c r="D701" s="5"/>
    </row>
    <row r="702" spans="1:4" x14ac:dyDescent="0.25">
      <c r="A702" s="1"/>
      <c r="D702" s="5"/>
    </row>
    <row r="703" spans="1:4" x14ac:dyDescent="0.25">
      <c r="A703" s="1"/>
      <c r="D703" s="5"/>
    </row>
    <row r="704" spans="1:4" x14ac:dyDescent="0.25">
      <c r="A704" s="1"/>
      <c r="D704" s="5"/>
    </row>
    <row r="705" spans="1:4" x14ac:dyDescent="0.25">
      <c r="A705" s="1"/>
      <c r="D705" s="5"/>
    </row>
    <row r="706" spans="1:4" x14ac:dyDescent="0.25">
      <c r="A706" s="1"/>
      <c r="D706" s="5"/>
    </row>
    <row r="707" spans="1:4" x14ac:dyDescent="0.25">
      <c r="A707" s="1"/>
      <c r="D707" s="5"/>
    </row>
    <row r="708" spans="1:4" x14ac:dyDescent="0.25">
      <c r="A708" s="1"/>
      <c r="D708" s="5"/>
    </row>
    <row r="709" spans="1:4" x14ac:dyDescent="0.25">
      <c r="A709" s="1"/>
      <c r="D709" s="5"/>
    </row>
    <row r="710" spans="1:4" x14ac:dyDescent="0.25">
      <c r="A710" s="1"/>
      <c r="D710" s="5"/>
    </row>
    <row r="711" spans="1:4" x14ac:dyDescent="0.25">
      <c r="A711" s="1"/>
      <c r="D711" s="5"/>
    </row>
    <row r="712" spans="1:4" x14ac:dyDescent="0.25">
      <c r="A712" s="1"/>
      <c r="D712" s="5"/>
    </row>
    <row r="713" spans="1:4" x14ac:dyDescent="0.25">
      <c r="A713" s="1"/>
      <c r="D713" s="5"/>
    </row>
    <row r="714" spans="1:4" x14ac:dyDescent="0.25">
      <c r="A714" s="1"/>
      <c r="D714" s="5"/>
    </row>
    <row r="715" spans="1:4" x14ac:dyDescent="0.25">
      <c r="A715" s="1"/>
      <c r="D715" s="5"/>
    </row>
    <row r="716" spans="1:4" x14ac:dyDescent="0.25">
      <c r="A716" s="1"/>
      <c r="D716" s="5"/>
    </row>
    <row r="717" spans="1:4" x14ac:dyDescent="0.25">
      <c r="A717" s="1"/>
      <c r="D717" s="5"/>
    </row>
    <row r="718" spans="1:4" x14ac:dyDescent="0.25">
      <c r="A718" s="1"/>
      <c r="D718" s="5"/>
    </row>
    <row r="719" spans="1:4" x14ac:dyDescent="0.25">
      <c r="A719" s="1"/>
      <c r="D719" s="5"/>
    </row>
    <row r="720" spans="1:4" x14ac:dyDescent="0.25">
      <c r="A720" s="1"/>
      <c r="D720" s="5"/>
    </row>
    <row r="721" spans="1:4" x14ac:dyDescent="0.25">
      <c r="A721" s="1"/>
      <c r="D721" s="5"/>
    </row>
    <row r="722" spans="1:4" x14ac:dyDescent="0.25">
      <c r="A722" s="1"/>
      <c r="D722" s="5"/>
    </row>
    <row r="723" spans="1:4" x14ac:dyDescent="0.25">
      <c r="A723" s="1"/>
      <c r="D723" s="5"/>
    </row>
    <row r="724" spans="1:4" x14ac:dyDescent="0.25">
      <c r="A724" s="1"/>
      <c r="D724" s="5"/>
    </row>
    <row r="725" spans="1:4" x14ac:dyDescent="0.25">
      <c r="A725" s="1"/>
      <c r="D725" s="5"/>
    </row>
    <row r="726" spans="1:4" x14ac:dyDescent="0.25">
      <c r="A726" s="1"/>
      <c r="D726" s="5"/>
    </row>
    <row r="727" spans="1:4" x14ac:dyDescent="0.25">
      <c r="A727" s="1"/>
      <c r="D727" s="5"/>
    </row>
    <row r="728" spans="1:4" x14ac:dyDescent="0.25">
      <c r="A728" s="1"/>
      <c r="D728" s="5"/>
    </row>
    <row r="729" spans="1:4" x14ac:dyDescent="0.25">
      <c r="A729" s="1"/>
      <c r="D729" s="5"/>
    </row>
    <row r="730" spans="1:4" x14ac:dyDescent="0.25">
      <c r="A730" s="1"/>
      <c r="D730" s="5"/>
    </row>
    <row r="731" spans="1:4" x14ac:dyDescent="0.25">
      <c r="A731" s="1"/>
      <c r="D731" s="5"/>
    </row>
    <row r="732" spans="1:4" x14ac:dyDescent="0.25">
      <c r="A732" s="1"/>
      <c r="D732" s="5"/>
    </row>
    <row r="733" spans="1:4" x14ac:dyDescent="0.25">
      <c r="A733" s="1"/>
      <c r="D733" s="5"/>
    </row>
    <row r="734" spans="1:4" x14ac:dyDescent="0.25">
      <c r="A734" s="1"/>
      <c r="D734" s="5"/>
    </row>
    <row r="735" spans="1:4" x14ac:dyDescent="0.25">
      <c r="A735" s="1"/>
      <c r="D735" s="5"/>
    </row>
    <row r="736" spans="1:4" x14ac:dyDescent="0.25">
      <c r="A736" s="1"/>
      <c r="D736" s="5"/>
    </row>
    <row r="737" spans="1:4" x14ac:dyDescent="0.25">
      <c r="A737" s="1"/>
      <c r="D737" s="5"/>
    </row>
    <row r="738" spans="1:4" x14ac:dyDescent="0.25">
      <c r="A738" s="1"/>
      <c r="D738" s="5"/>
    </row>
    <row r="739" spans="1:4" x14ac:dyDescent="0.25">
      <c r="A739" s="1"/>
      <c r="D739" s="5"/>
    </row>
    <row r="740" spans="1:4" x14ac:dyDescent="0.25">
      <c r="A740" s="1"/>
      <c r="D740" s="5"/>
    </row>
    <row r="741" spans="1:4" x14ac:dyDescent="0.25">
      <c r="A741" s="1"/>
      <c r="D741" s="5"/>
    </row>
    <row r="742" spans="1:4" x14ac:dyDescent="0.25">
      <c r="A742" s="1"/>
      <c r="D742" s="5"/>
    </row>
    <row r="743" spans="1:4" x14ac:dyDescent="0.25">
      <c r="A743" s="1"/>
      <c r="D743" s="5"/>
    </row>
    <row r="744" spans="1:4" x14ac:dyDescent="0.25">
      <c r="A744" s="1"/>
      <c r="D744" s="5"/>
    </row>
    <row r="745" spans="1:4" x14ac:dyDescent="0.25">
      <c r="A745" s="1"/>
      <c r="D745" s="5"/>
    </row>
    <row r="746" spans="1:4" x14ac:dyDescent="0.25">
      <c r="A746" s="1"/>
      <c r="D746" s="5"/>
    </row>
    <row r="747" spans="1:4" x14ac:dyDescent="0.25">
      <c r="A747" s="1"/>
      <c r="D747" s="5"/>
    </row>
    <row r="748" spans="1:4" x14ac:dyDescent="0.25">
      <c r="A748" s="1"/>
      <c r="D748" s="5"/>
    </row>
    <row r="749" spans="1:4" x14ac:dyDescent="0.25">
      <c r="A749" s="1"/>
      <c r="D749" s="5"/>
    </row>
    <row r="750" spans="1:4" x14ac:dyDescent="0.25">
      <c r="A750" s="1"/>
      <c r="D750" s="5"/>
    </row>
    <row r="751" spans="1:4" x14ac:dyDescent="0.25">
      <c r="A751" s="1"/>
      <c r="D751" s="5"/>
    </row>
    <row r="752" spans="1:4" x14ac:dyDescent="0.25">
      <c r="A752" s="1"/>
      <c r="D752" s="5"/>
    </row>
    <row r="753" spans="1:4" x14ac:dyDescent="0.25">
      <c r="A753" s="1"/>
      <c r="D753" s="5"/>
    </row>
    <row r="754" spans="1:4" x14ac:dyDescent="0.25">
      <c r="A754" s="1"/>
      <c r="D754" s="5"/>
    </row>
    <row r="755" spans="1:4" x14ac:dyDescent="0.25">
      <c r="A755" s="1"/>
      <c r="D755" s="5"/>
    </row>
    <row r="756" spans="1:4" x14ac:dyDescent="0.25">
      <c r="A756" s="1"/>
      <c r="D756" s="5"/>
    </row>
    <row r="757" spans="1:4" x14ac:dyDescent="0.25">
      <c r="A757" s="1"/>
      <c r="D757" s="5"/>
    </row>
    <row r="758" spans="1:4" x14ac:dyDescent="0.25">
      <c r="A758" s="1"/>
      <c r="D758" s="5"/>
    </row>
    <row r="759" spans="1:4" x14ac:dyDescent="0.25">
      <c r="A759" s="1"/>
      <c r="D759" s="5"/>
    </row>
    <row r="760" spans="1:4" x14ac:dyDescent="0.25">
      <c r="A760" s="1"/>
      <c r="D760" s="5"/>
    </row>
    <row r="761" spans="1:4" x14ac:dyDescent="0.25">
      <c r="A761" s="1"/>
      <c r="D761" s="5"/>
    </row>
    <row r="762" spans="1:4" x14ac:dyDescent="0.25">
      <c r="A762" s="1"/>
      <c r="D762" s="5"/>
    </row>
    <row r="763" spans="1:4" x14ac:dyDescent="0.25">
      <c r="A763" s="1"/>
      <c r="D763" s="5"/>
    </row>
    <row r="764" spans="1:4" x14ac:dyDescent="0.25">
      <c r="A764" s="1"/>
      <c r="D764" s="5"/>
    </row>
    <row r="765" spans="1:4" x14ac:dyDescent="0.25">
      <c r="A765" s="1"/>
      <c r="D765" s="5"/>
    </row>
    <row r="766" spans="1:4" x14ac:dyDescent="0.25">
      <c r="A766" s="1"/>
      <c r="D766" s="5"/>
    </row>
    <row r="767" spans="1:4" x14ac:dyDescent="0.25">
      <c r="A767" s="1"/>
      <c r="D767" s="5"/>
    </row>
    <row r="768" spans="1:4" x14ac:dyDescent="0.25">
      <c r="A768" s="1"/>
      <c r="D768" s="5"/>
    </row>
    <row r="769" spans="1:4" x14ac:dyDescent="0.25">
      <c r="A769" s="1"/>
      <c r="D769" s="5"/>
    </row>
    <row r="770" spans="1:4" x14ac:dyDescent="0.25">
      <c r="A770" s="1"/>
      <c r="D770" s="5"/>
    </row>
    <row r="771" spans="1:4" x14ac:dyDescent="0.25">
      <c r="A771" s="1"/>
      <c r="D771" s="5"/>
    </row>
    <row r="772" spans="1:4" x14ac:dyDescent="0.25">
      <c r="A772" s="1"/>
      <c r="D772" s="5"/>
    </row>
    <row r="773" spans="1:4" x14ac:dyDescent="0.25">
      <c r="A773" s="1"/>
      <c r="D773" s="5"/>
    </row>
    <row r="774" spans="1:4" x14ac:dyDescent="0.25">
      <c r="A774" s="1"/>
      <c r="D774" s="5"/>
    </row>
    <row r="775" spans="1:4" x14ac:dyDescent="0.25">
      <c r="A775" s="1"/>
      <c r="D775" s="5"/>
    </row>
    <row r="776" spans="1:4" x14ac:dyDescent="0.25">
      <c r="A776" s="1"/>
      <c r="D776" s="5"/>
    </row>
    <row r="777" spans="1:4" x14ac:dyDescent="0.25">
      <c r="A777" s="1"/>
      <c r="D777" s="5"/>
    </row>
    <row r="778" spans="1:4" x14ac:dyDescent="0.25">
      <c r="A778" s="1"/>
      <c r="D778" s="5"/>
    </row>
    <row r="779" spans="1:4" x14ac:dyDescent="0.25">
      <c r="A779" s="1"/>
      <c r="D779" s="5"/>
    </row>
    <row r="780" spans="1:4" x14ac:dyDescent="0.25">
      <c r="A780" s="1"/>
      <c r="D780" s="5"/>
    </row>
    <row r="781" spans="1:4" x14ac:dyDescent="0.25">
      <c r="A781" s="1"/>
      <c r="D781" s="5"/>
    </row>
    <row r="782" spans="1:4" x14ac:dyDescent="0.25">
      <c r="A782" s="1"/>
      <c r="D782" s="5"/>
    </row>
    <row r="783" spans="1:4" x14ac:dyDescent="0.25">
      <c r="A783" s="1"/>
      <c r="D783" s="5"/>
    </row>
    <row r="784" spans="1:4" x14ac:dyDescent="0.25">
      <c r="A784" s="1"/>
      <c r="D784" s="5"/>
    </row>
    <row r="785" spans="1:4" x14ac:dyDescent="0.25">
      <c r="A785" s="1"/>
      <c r="D785" s="5"/>
    </row>
    <row r="786" spans="1:4" x14ac:dyDescent="0.25">
      <c r="A786" s="1"/>
      <c r="D786" s="5"/>
    </row>
    <row r="787" spans="1:4" x14ac:dyDescent="0.25">
      <c r="A787" s="1"/>
      <c r="D787" s="5"/>
    </row>
    <row r="788" spans="1:4" x14ac:dyDescent="0.25">
      <c r="A788" s="1"/>
      <c r="D788" s="5"/>
    </row>
    <row r="789" spans="1:4" x14ac:dyDescent="0.25">
      <c r="A789" s="1"/>
      <c r="D789" s="5"/>
    </row>
    <row r="790" spans="1:4" x14ac:dyDescent="0.25">
      <c r="A790" s="1"/>
      <c r="D790" s="5"/>
    </row>
    <row r="791" spans="1:4" x14ac:dyDescent="0.25">
      <c r="A791" s="1"/>
      <c r="D791" s="5"/>
    </row>
    <row r="792" spans="1:4" x14ac:dyDescent="0.25">
      <c r="A792" s="1"/>
      <c r="D792" s="5"/>
    </row>
    <row r="793" spans="1:4" x14ac:dyDescent="0.25">
      <c r="A793" s="1"/>
      <c r="D793" s="5"/>
    </row>
    <row r="794" spans="1:4" x14ac:dyDescent="0.25">
      <c r="A794" s="1"/>
      <c r="D794" s="5"/>
    </row>
    <row r="795" spans="1:4" x14ac:dyDescent="0.25">
      <c r="A795" s="1"/>
      <c r="D795" s="5"/>
    </row>
    <row r="796" spans="1:4" x14ac:dyDescent="0.25">
      <c r="A796" s="1"/>
      <c r="D796" s="5"/>
    </row>
    <row r="797" spans="1:4" x14ac:dyDescent="0.25">
      <c r="A797" s="1"/>
      <c r="D797" s="5"/>
    </row>
    <row r="798" spans="1:4" x14ac:dyDescent="0.25">
      <c r="A798" s="1"/>
      <c r="D798" s="5"/>
    </row>
    <row r="799" spans="1:4" x14ac:dyDescent="0.25">
      <c r="A799" s="1"/>
      <c r="D799" s="5"/>
    </row>
    <row r="800" spans="1:4" x14ac:dyDescent="0.25">
      <c r="A800" s="1"/>
      <c r="D800" s="5"/>
    </row>
    <row r="801" spans="1:4" x14ac:dyDescent="0.25">
      <c r="A801" s="1"/>
      <c r="D801" s="5"/>
    </row>
    <row r="802" spans="1:4" x14ac:dyDescent="0.25">
      <c r="A802" s="1"/>
      <c r="D802" s="5"/>
    </row>
    <row r="803" spans="1:4" x14ac:dyDescent="0.25">
      <c r="A803" s="1"/>
      <c r="D803" s="5"/>
    </row>
    <row r="804" spans="1:4" x14ac:dyDescent="0.25">
      <c r="A804" s="1"/>
      <c r="D804" s="5"/>
    </row>
    <row r="805" spans="1:4" x14ac:dyDescent="0.25">
      <c r="A805" s="1"/>
      <c r="D805" s="5"/>
    </row>
    <row r="806" spans="1:4" x14ac:dyDescent="0.25">
      <c r="A806" s="1"/>
      <c r="D806" s="5"/>
    </row>
    <row r="807" spans="1:4" x14ac:dyDescent="0.25">
      <c r="A807" s="1"/>
      <c r="D807" s="5"/>
    </row>
    <row r="808" spans="1:4" x14ac:dyDescent="0.25">
      <c r="A808" s="1"/>
      <c r="D808" s="5"/>
    </row>
    <row r="809" spans="1:4" x14ac:dyDescent="0.25">
      <c r="A809" s="1"/>
      <c r="D809" s="5"/>
    </row>
    <row r="810" spans="1:4" x14ac:dyDescent="0.25">
      <c r="A810" s="1"/>
      <c r="D810" s="5"/>
    </row>
    <row r="811" spans="1:4" x14ac:dyDescent="0.25">
      <c r="A811" s="1"/>
      <c r="D811" s="5"/>
    </row>
    <row r="812" spans="1:4" x14ac:dyDescent="0.25">
      <c r="A812" s="1"/>
      <c r="D812" s="5"/>
    </row>
    <row r="813" spans="1:4" x14ac:dyDescent="0.25">
      <c r="A813" s="1"/>
      <c r="D813" s="5"/>
    </row>
    <row r="814" spans="1:4" x14ac:dyDescent="0.25">
      <c r="A814" s="1"/>
      <c r="D814" s="5"/>
    </row>
    <row r="815" spans="1:4" x14ac:dyDescent="0.25">
      <c r="A815" s="1"/>
      <c r="D815" s="5"/>
    </row>
    <row r="816" spans="1:4" x14ac:dyDescent="0.25">
      <c r="A816" s="1"/>
      <c r="D816" s="5"/>
    </row>
    <row r="817" spans="1:4" x14ac:dyDescent="0.25">
      <c r="A817" s="1"/>
      <c r="D817" s="5"/>
    </row>
    <row r="818" spans="1:4" x14ac:dyDescent="0.25">
      <c r="A818" s="1"/>
      <c r="D818" s="5"/>
    </row>
    <row r="819" spans="1:4" x14ac:dyDescent="0.25">
      <c r="A819" s="1"/>
      <c r="D819" s="5"/>
    </row>
    <row r="820" spans="1:4" x14ac:dyDescent="0.25">
      <c r="A820" s="1"/>
      <c r="D820" s="5"/>
    </row>
    <row r="821" spans="1:4" x14ac:dyDescent="0.25">
      <c r="A821" s="1"/>
      <c r="D821" s="5"/>
    </row>
    <row r="822" spans="1:4" x14ac:dyDescent="0.25">
      <c r="A822" s="1"/>
      <c r="D822" s="5"/>
    </row>
    <row r="823" spans="1:4" x14ac:dyDescent="0.25">
      <c r="A823" s="1"/>
      <c r="D823" s="5"/>
    </row>
    <row r="824" spans="1:4" x14ac:dyDescent="0.25">
      <c r="A824" s="1"/>
      <c r="D824" s="5"/>
    </row>
    <row r="825" spans="1:4" x14ac:dyDescent="0.25">
      <c r="A825" s="1"/>
      <c r="D825" s="5"/>
    </row>
    <row r="826" spans="1:4" x14ac:dyDescent="0.25">
      <c r="A826" s="1"/>
      <c r="D826" s="5"/>
    </row>
    <row r="827" spans="1:4" x14ac:dyDescent="0.25">
      <c r="A827" s="1"/>
      <c r="D827" s="5"/>
    </row>
    <row r="828" spans="1:4" x14ac:dyDescent="0.25">
      <c r="A828" s="1"/>
      <c r="D828" s="5"/>
    </row>
    <row r="829" spans="1:4" x14ac:dyDescent="0.25">
      <c r="A829" s="1"/>
      <c r="D829" s="5"/>
    </row>
    <row r="830" spans="1:4" x14ac:dyDescent="0.25">
      <c r="A830" s="1"/>
      <c r="D830" s="5"/>
    </row>
    <row r="831" spans="1:4" x14ac:dyDescent="0.25">
      <c r="A831" s="1"/>
      <c r="D831" s="5"/>
    </row>
    <row r="832" spans="1:4" x14ac:dyDescent="0.25">
      <c r="A832" s="1"/>
      <c r="D832" s="5"/>
    </row>
    <row r="833" spans="1:4" x14ac:dyDescent="0.25">
      <c r="A833" s="1"/>
      <c r="D833" s="5"/>
    </row>
    <row r="834" spans="1:4" x14ac:dyDescent="0.25">
      <c r="A834" s="1"/>
      <c r="D834" s="5"/>
    </row>
    <row r="835" spans="1:4" x14ac:dyDescent="0.25">
      <c r="A835" s="1"/>
      <c r="D835" s="5"/>
    </row>
    <row r="836" spans="1:4" x14ac:dyDescent="0.25">
      <c r="A836" s="1"/>
      <c r="D836" s="5"/>
    </row>
    <row r="837" spans="1:4" x14ac:dyDescent="0.25">
      <c r="A837" s="1"/>
      <c r="D837" s="5"/>
    </row>
    <row r="838" spans="1:4" ht="15.75" thickBot="1" x14ac:dyDescent="0.3">
      <c r="A838" s="2"/>
      <c r="B838" s="3"/>
      <c r="C838" s="10"/>
      <c r="D838" s="6"/>
    </row>
  </sheetData>
  <mergeCells count="2">
    <mergeCell ref="A1:B1"/>
    <mergeCell ref="A2:D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0"/>
  <sheetViews>
    <sheetView workbookViewId="0">
      <selection activeCell="A22" sqref="A22:B25"/>
    </sheetView>
  </sheetViews>
  <sheetFormatPr baseColWidth="10" defaultRowHeight="15" x14ac:dyDescent="0.25"/>
  <cols>
    <col min="1" max="1" width="65.28515625" customWidth="1"/>
    <col min="2" max="2" width="73.5703125" customWidth="1"/>
    <col min="3" max="3" width="17.140625" style="7" customWidth="1"/>
    <col min="4" max="4" width="16.140625" style="7" customWidth="1"/>
  </cols>
  <sheetData>
    <row r="1" spans="1:4" ht="56.25" customHeight="1" thickBot="1" x14ac:dyDescent="0.3">
      <c r="A1" s="31" t="s">
        <v>2808</v>
      </c>
      <c r="B1" s="32"/>
      <c r="C1" s="8"/>
      <c r="D1" s="4"/>
    </row>
    <row r="2" spans="1:4" ht="31.15" customHeight="1" thickBot="1" x14ac:dyDescent="0.3">
      <c r="A2" s="33" t="s">
        <v>2464</v>
      </c>
      <c r="B2" s="34"/>
      <c r="C2" s="34"/>
      <c r="D2" s="35"/>
    </row>
    <row r="3" spans="1:4" ht="21" customHeight="1" thickBot="1" x14ac:dyDescent="0.3">
      <c r="A3" s="16" t="s">
        <v>1</v>
      </c>
      <c r="B3" s="17" t="s">
        <v>2</v>
      </c>
      <c r="C3" s="13" t="s">
        <v>3</v>
      </c>
      <c r="D3" s="14" t="s">
        <v>4</v>
      </c>
    </row>
    <row r="4" spans="1:4" x14ac:dyDescent="0.25">
      <c r="A4" s="18" t="s">
        <v>2087</v>
      </c>
      <c r="B4" s="19" t="s">
        <v>2465</v>
      </c>
      <c r="C4" s="20">
        <v>44581</v>
      </c>
      <c r="D4" s="21">
        <v>55.66</v>
      </c>
    </row>
    <row r="5" spans="1:4" x14ac:dyDescent="0.25">
      <c r="A5" s="1" t="s">
        <v>2466</v>
      </c>
      <c r="B5" t="s">
        <v>2467</v>
      </c>
      <c r="C5" s="9">
        <v>44581</v>
      </c>
      <c r="D5" s="5">
        <v>1889.11</v>
      </c>
    </row>
    <row r="6" spans="1:4" x14ac:dyDescent="0.25">
      <c r="A6" s="1" t="s">
        <v>2468</v>
      </c>
      <c r="B6" t="s">
        <v>2469</v>
      </c>
      <c r="C6" s="9">
        <v>44581</v>
      </c>
      <c r="D6" s="5">
        <v>1573.42</v>
      </c>
    </row>
    <row r="7" spans="1:4" x14ac:dyDescent="0.25">
      <c r="A7" s="1" t="s">
        <v>69</v>
      </c>
      <c r="B7" t="s">
        <v>2470</v>
      </c>
      <c r="C7" s="9">
        <v>44581</v>
      </c>
      <c r="D7" s="5">
        <v>222.2</v>
      </c>
    </row>
    <row r="8" spans="1:4" x14ac:dyDescent="0.25">
      <c r="A8" s="1" t="s">
        <v>69</v>
      </c>
      <c r="B8" t="s">
        <v>2471</v>
      </c>
      <c r="C8" s="9">
        <v>44581</v>
      </c>
      <c r="D8" s="5">
        <v>44.44</v>
      </c>
    </row>
    <row r="9" spans="1:4" x14ac:dyDescent="0.25">
      <c r="A9" s="1" t="s">
        <v>1179</v>
      </c>
      <c r="B9" t="s">
        <v>2472</v>
      </c>
      <c r="C9" s="9">
        <v>44581</v>
      </c>
      <c r="D9" s="5">
        <v>526.35</v>
      </c>
    </row>
    <row r="10" spans="1:4" x14ac:dyDescent="0.25">
      <c r="A10" s="1" t="s">
        <v>1179</v>
      </c>
      <c r="B10" t="s">
        <v>2473</v>
      </c>
      <c r="C10" s="9">
        <v>44581</v>
      </c>
      <c r="D10" s="5">
        <v>378.62</v>
      </c>
    </row>
    <row r="11" spans="1:4" x14ac:dyDescent="0.25">
      <c r="A11" s="1" t="s">
        <v>615</v>
      </c>
      <c r="B11" t="s">
        <v>1184</v>
      </c>
      <c r="C11" s="9">
        <v>44581</v>
      </c>
      <c r="D11" s="5">
        <v>7750.01</v>
      </c>
    </row>
    <row r="12" spans="1:4" x14ac:dyDescent="0.25">
      <c r="A12" s="1" t="s">
        <v>92</v>
      </c>
      <c r="B12" t="s">
        <v>2474</v>
      </c>
      <c r="C12" s="9">
        <v>44581</v>
      </c>
      <c r="D12" s="5">
        <v>1210</v>
      </c>
    </row>
    <row r="13" spans="1:4" x14ac:dyDescent="0.25">
      <c r="A13" s="1" t="s">
        <v>2244</v>
      </c>
      <c r="B13" t="s">
        <v>2475</v>
      </c>
      <c r="C13" s="9">
        <v>44585</v>
      </c>
      <c r="D13" s="5">
        <v>5838</v>
      </c>
    </row>
    <row r="14" spans="1:4" x14ac:dyDescent="0.25">
      <c r="A14" s="1" t="s">
        <v>2105</v>
      </c>
      <c r="B14" t="s">
        <v>2476</v>
      </c>
      <c r="C14" s="9">
        <v>44588</v>
      </c>
      <c r="D14" s="5">
        <v>16335</v>
      </c>
    </row>
    <row r="15" spans="1:4" x14ac:dyDescent="0.25">
      <c r="A15" s="1" t="s">
        <v>2090</v>
      </c>
      <c r="B15" t="s">
        <v>2477</v>
      </c>
      <c r="C15" s="9">
        <v>44588</v>
      </c>
      <c r="D15" s="5">
        <v>45955.8</v>
      </c>
    </row>
    <row r="16" spans="1:4" x14ac:dyDescent="0.25">
      <c r="A16" s="1" t="s">
        <v>1824</v>
      </c>
      <c r="B16" t="s">
        <v>2478</v>
      </c>
      <c r="C16" s="9">
        <v>44588</v>
      </c>
      <c r="D16" s="5">
        <v>605</v>
      </c>
    </row>
    <row r="17" spans="1:4" x14ac:dyDescent="0.25">
      <c r="A17" s="1" t="s">
        <v>2090</v>
      </c>
      <c r="B17" t="s">
        <v>2479</v>
      </c>
      <c r="C17" s="9">
        <v>44588</v>
      </c>
      <c r="D17" s="5">
        <v>8981.35</v>
      </c>
    </row>
    <row r="18" spans="1:4" x14ac:dyDescent="0.25">
      <c r="A18" s="1" t="s">
        <v>1824</v>
      </c>
      <c r="B18" t="s">
        <v>2480</v>
      </c>
      <c r="C18" s="9">
        <v>44588</v>
      </c>
      <c r="D18" s="5">
        <v>90.75</v>
      </c>
    </row>
    <row r="19" spans="1:4" x14ac:dyDescent="0.25">
      <c r="A19" s="1" t="s">
        <v>2481</v>
      </c>
      <c r="B19" t="s">
        <v>2482</v>
      </c>
      <c r="C19" s="9">
        <v>44588</v>
      </c>
      <c r="D19" s="5">
        <v>638.02</v>
      </c>
    </row>
    <row r="20" spans="1:4" x14ac:dyDescent="0.25">
      <c r="A20" s="1" t="s">
        <v>2483</v>
      </c>
      <c r="B20" t="s">
        <v>1588</v>
      </c>
      <c r="C20" s="9">
        <v>44588</v>
      </c>
      <c r="D20" s="5">
        <v>6851.66</v>
      </c>
    </row>
    <row r="21" spans="1:4" x14ac:dyDescent="0.25">
      <c r="A21" s="1" t="s">
        <v>1262</v>
      </c>
      <c r="B21" t="s">
        <v>2484</v>
      </c>
      <c r="C21" s="9">
        <v>44588</v>
      </c>
      <c r="D21" s="5">
        <v>96594.3</v>
      </c>
    </row>
    <row r="22" spans="1:4" x14ac:dyDescent="0.25">
      <c r="A22" s="1" t="s">
        <v>205</v>
      </c>
      <c r="B22" t="s">
        <v>2485</v>
      </c>
      <c r="C22" s="9">
        <v>44588</v>
      </c>
      <c r="D22" s="5">
        <v>4916.7299999999996</v>
      </c>
    </row>
    <row r="23" spans="1:4" x14ac:dyDescent="0.25">
      <c r="A23" s="1" t="s">
        <v>205</v>
      </c>
      <c r="B23" t="s">
        <v>2486</v>
      </c>
      <c r="C23" s="9">
        <v>44588</v>
      </c>
      <c r="D23" s="5">
        <v>1063.8399999999999</v>
      </c>
    </row>
    <row r="24" spans="1:4" x14ac:dyDescent="0.25">
      <c r="A24" s="1" t="s">
        <v>204</v>
      </c>
      <c r="B24" t="s">
        <v>2485</v>
      </c>
      <c r="C24" s="9">
        <v>44588</v>
      </c>
      <c r="D24" s="5">
        <v>22395.71</v>
      </c>
    </row>
    <row r="25" spans="1:4" x14ac:dyDescent="0.25">
      <c r="A25" s="1" t="s">
        <v>204</v>
      </c>
      <c r="B25" t="s">
        <v>2486</v>
      </c>
      <c r="C25" s="9">
        <v>44588</v>
      </c>
      <c r="D25" s="5">
        <v>6740.91</v>
      </c>
    </row>
    <row r="26" spans="1:4" x14ac:dyDescent="0.25">
      <c r="A26" s="1" t="s">
        <v>241</v>
      </c>
      <c r="B26" t="s">
        <v>2487</v>
      </c>
      <c r="C26" s="9">
        <v>44589</v>
      </c>
      <c r="D26" s="5">
        <v>44.33</v>
      </c>
    </row>
    <row r="27" spans="1:4" x14ac:dyDescent="0.25">
      <c r="A27" s="1" t="s">
        <v>2490</v>
      </c>
      <c r="B27" t="s">
        <v>2491</v>
      </c>
      <c r="C27" s="9">
        <v>44595</v>
      </c>
      <c r="D27" s="5">
        <v>1085.3699999999999</v>
      </c>
    </row>
    <row r="28" spans="1:4" x14ac:dyDescent="0.25">
      <c r="A28" s="1" t="s">
        <v>2492</v>
      </c>
      <c r="B28" t="s">
        <v>2493</v>
      </c>
      <c r="C28" s="9">
        <v>44595</v>
      </c>
      <c r="D28" s="5">
        <v>6174.02</v>
      </c>
    </row>
    <row r="29" spans="1:4" x14ac:dyDescent="0.25">
      <c r="A29" s="1" t="s">
        <v>1665</v>
      </c>
      <c r="B29" t="s">
        <v>2494</v>
      </c>
      <c r="C29" s="9">
        <v>44595</v>
      </c>
      <c r="D29" s="5">
        <v>557.82000000000005</v>
      </c>
    </row>
    <row r="30" spans="1:4" x14ac:dyDescent="0.25">
      <c r="A30" s="1" t="s">
        <v>1525</v>
      </c>
      <c r="B30" t="s">
        <v>2495</v>
      </c>
      <c r="C30" s="9">
        <v>44595</v>
      </c>
      <c r="D30" s="5">
        <v>872.9</v>
      </c>
    </row>
    <row r="31" spans="1:4" x14ac:dyDescent="0.25">
      <c r="A31" s="1" t="s">
        <v>2122</v>
      </c>
      <c r="B31" t="s">
        <v>2496</v>
      </c>
      <c r="C31" s="9">
        <v>44595</v>
      </c>
      <c r="D31" s="5">
        <v>27.88</v>
      </c>
    </row>
    <row r="32" spans="1:4" x14ac:dyDescent="0.25">
      <c r="A32" s="1" t="s">
        <v>2122</v>
      </c>
      <c r="B32" t="s">
        <v>2311</v>
      </c>
      <c r="C32" s="9">
        <v>44595</v>
      </c>
      <c r="D32" s="5">
        <v>27.88</v>
      </c>
    </row>
    <row r="33" spans="1:4" x14ac:dyDescent="0.25">
      <c r="A33" s="1" t="s">
        <v>1670</v>
      </c>
      <c r="B33" t="s">
        <v>2497</v>
      </c>
      <c r="C33" s="9">
        <v>44595</v>
      </c>
      <c r="D33" s="5">
        <v>877.31</v>
      </c>
    </row>
    <row r="34" spans="1:4" x14ac:dyDescent="0.25">
      <c r="A34" s="1" t="s">
        <v>1600</v>
      </c>
      <c r="B34" t="s">
        <v>2498</v>
      </c>
      <c r="C34" s="9">
        <v>44595</v>
      </c>
      <c r="D34" s="5">
        <v>325.31</v>
      </c>
    </row>
    <row r="35" spans="1:4" x14ac:dyDescent="0.25">
      <c r="A35" s="1" t="s">
        <v>1317</v>
      </c>
      <c r="B35" t="s">
        <v>2499</v>
      </c>
      <c r="C35" s="9">
        <v>44595</v>
      </c>
      <c r="D35" s="5">
        <v>244.91</v>
      </c>
    </row>
    <row r="36" spans="1:4" x14ac:dyDescent="0.25">
      <c r="A36" s="1" t="s">
        <v>2090</v>
      </c>
      <c r="B36" t="s">
        <v>2500</v>
      </c>
      <c r="C36" s="9">
        <v>44602</v>
      </c>
      <c r="D36" s="5">
        <v>1623.63</v>
      </c>
    </row>
    <row r="37" spans="1:4" x14ac:dyDescent="0.25">
      <c r="A37" s="1" t="s">
        <v>2090</v>
      </c>
      <c r="B37" t="s">
        <v>2500</v>
      </c>
      <c r="C37" s="23">
        <v>44602</v>
      </c>
      <c r="D37" s="24">
        <v>1054.43</v>
      </c>
    </row>
    <row r="38" spans="1:4" x14ac:dyDescent="0.25">
      <c r="A38" s="1" t="s">
        <v>1016</v>
      </c>
      <c r="B38" t="s">
        <v>2045</v>
      </c>
      <c r="C38" s="23">
        <v>44602</v>
      </c>
      <c r="D38" s="5">
        <v>462</v>
      </c>
    </row>
    <row r="39" spans="1:4" x14ac:dyDescent="0.25">
      <c r="A39" s="1" t="s">
        <v>2090</v>
      </c>
      <c r="B39" t="s">
        <v>2501</v>
      </c>
      <c r="C39" s="9">
        <v>44602</v>
      </c>
      <c r="D39" s="5">
        <v>2406.09</v>
      </c>
    </row>
    <row r="40" spans="1:4" x14ac:dyDescent="0.25">
      <c r="A40" s="1" t="s">
        <v>35</v>
      </c>
      <c r="B40" t="s">
        <v>2502</v>
      </c>
      <c r="C40" s="9">
        <v>44602</v>
      </c>
      <c r="D40" s="5">
        <v>143.57</v>
      </c>
    </row>
    <row r="41" spans="1:4" x14ac:dyDescent="0.25">
      <c r="A41" s="1" t="s">
        <v>92</v>
      </c>
      <c r="B41" s="22" t="s">
        <v>2503</v>
      </c>
      <c r="C41" s="9">
        <v>44602</v>
      </c>
      <c r="D41" s="5">
        <v>1210</v>
      </c>
    </row>
    <row r="42" spans="1:4" x14ac:dyDescent="0.25">
      <c r="A42" s="1" t="s">
        <v>2504</v>
      </c>
      <c r="B42" t="s">
        <v>2505</v>
      </c>
      <c r="C42" s="9">
        <v>44602</v>
      </c>
      <c r="D42" s="5">
        <v>330.68</v>
      </c>
    </row>
    <row r="43" spans="1:4" x14ac:dyDescent="0.25">
      <c r="A43" s="1" t="s">
        <v>2506</v>
      </c>
      <c r="B43" t="s">
        <v>2507</v>
      </c>
      <c r="C43" s="9">
        <v>44609</v>
      </c>
      <c r="D43" s="5">
        <v>1773.38</v>
      </c>
    </row>
    <row r="44" spans="1:4" x14ac:dyDescent="0.25">
      <c r="A44" s="1" t="s">
        <v>615</v>
      </c>
      <c r="B44" t="s">
        <v>103</v>
      </c>
      <c r="C44" s="9">
        <v>44609</v>
      </c>
      <c r="D44" s="5">
        <v>194.67</v>
      </c>
    </row>
    <row r="45" spans="1:4" x14ac:dyDescent="0.25">
      <c r="A45" s="1" t="s">
        <v>2105</v>
      </c>
      <c r="B45" t="s">
        <v>2508</v>
      </c>
      <c r="C45" s="9">
        <v>44609</v>
      </c>
      <c r="D45" s="5">
        <v>17315.099999999999</v>
      </c>
    </row>
    <row r="46" spans="1:4" x14ac:dyDescent="0.25">
      <c r="A46" s="1" t="s">
        <v>2509</v>
      </c>
      <c r="B46" t="s">
        <v>2510</v>
      </c>
      <c r="C46" s="9">
        <v>44609</v>
      </c>
      <c r="D46" s="5">
        <v>1030.18</v>
      </c>
    </row>
    <row r="47" spans="1:4" x14ac:dyDescent="0.25">
      <c r="A47" s="1" t="s">
        <v>2241</v>
      </c>
      <c r="B47" t="s">
        <v>2511</v>
      </c>
      <c r="C47" s="9">
        <v>44609</v>
      </c>
      <c r="D47" s="5">
        <v>238.73</v>
      </c>
    </row>
    <row r="48" spans="1:4" x14ac:dyDescent="0.25">
      <c r="A48" s="1" t="s">
        <v>2512</v>
      </c>
      <c r="B48" t="s">
        <v>2513</v>
      </c>
      <c r="C48" s="9">
        <v>44609</v>
      </c>
      <c r="D48" s="5">
        <v>78.599999999999994</v>
      </c>
    </row>
    <row r="49" spans="1:4" x14ac:dyDescent="0.25">
      <c r="A49" s="1" t="s">
        <v>1179</v>
      </c>
      <c r="B49" t="s">
        <v>2514</v>
      </c>
      <c r="C49" s="9">
        <v>44609</v>
      </c>
      <c r="D49" s="5">
        <v>378.62</v>
      </c>
    </row>
    <row r="50" spans="1:4" x14ac:dyDescent="0.25">
      <c r="A50" s="1" t="s">
        <v>2515</v>
      </c>
      <c r="B50" t="s">
        <v>2516</v>
      </c>
      <c r="C50" s="9">
        <v>44616</v>
      </c>
      <c r="D50" s="5">
        <v>387.2</v>
      </c>
    </row>
    <row r="51" spans="1:4" x14ac:dyDescent="0.25">
      <c r="A51" s="1" t="s">
        <v>1670</v>
      </c>
      <c r="B51" t="s">
        <v>2517</v>
      </c>
      <c r="C51" s="9">
        <v>44616</v>
      </c>
      <c r="D51" s="5">
        <v>635.25</v>
      </c>
    </row>
    <row r="52" spans="1:4" x14ac:dyDescent="0.25">
      <c r="A52" s="1" t="s">
        <v>2518</v>
      </c>
      <c r="B52" t="s">
        <v>2519</v>
      </c>
      <c r="C52" s="9">
        <v>44616</v>
      </c>
      <c r="D52" s="5">
        <v>1233.5999999999999</v>
      </c>
    </row>
    <row r="53" spans="1:4" x14ac:dyDescent="0.25">
      <c r="A53" s="1" t="s">
        <v>2520</v>
      </c>
      <c r="B53" t="s">
        <v>2521</v>
      </c>
      <c r="C53" s="9">
        <v>44616</v>
      </c>
      <c r="D53" s="5">
        <v>740.22</v>
      </c>
    </row>
    <row r="54" spans="1:4" x14ac:dyDescent="0.25">
      <c r="A54" s="1" t="s">
        <v>128</v>
      </c>
      <c r="B54" t="s">
        <v>2522</v>
      </c>
      <c r="C54" s="9">
        <v>44616</v>
      </c>
      <c r="D54" s="5">
        <v>91.96</v>
      </c>
    </row>
    <row r="55" spans="1:4" x14ac:dyDescent="0.25">
      <c r="A55" s="1" t="s">
        <v>128</v>
      </c>
      <c r="B55" t="s">
        <v>2523</v>
      </c>
      <c r="C55" s="9">
        <v>44616</v>
      </c>
      <c r="D55" s="5">
        <v>183.92</v>
      </c>
    </row>
    <row r="56" spans="1:4" x14ac:dyDescent="0.25">
      <c r="A56" s="1" t="s">
        <v>205</v>
      </c>
      <c r="B56" t="s">
        <v>2525</v>
      </c>
      <c r="C56" s="9">
        <v>44617</v>
      </c>
      <c r="D56" s="5">
        <v>4916.7299999999996</v>
      </c>
    </row>
    <row r="57" spans="1:4" x14ac:dyDescent="0.25">
      <c r="A57" s="1" t="s">
        <v>205</v>
      </c>
      <c r="B57" t="s">
        <v>2526</v>
      </c>
      <c r="C57" s="9">
        <v>44617</v>
      </c>
      <c r="D57" s="5">
        <v>1063.8399999999999</v>
      </c>
    </row>
    <row r="58" spans="1:4" x14ac:dyDescent="0.25">
      <c r="A58" s="1" t="s">
        <v>204</v>
      </c>
      <c r="B58" t="s">
        <v>2525</v>
      </c>
      <c r="C58" s="9">
        <v>44617</v>
      </c>
      <c r="D58" s="5">
        <f>27312.44-D56</f>
        <v>22395.71</v>
      </c>
    </row>
    <row r="59" spans="1:4" x14ac:dyDescent="0.25">
      <c r="A59" s="1" t="s">
        <v>204</v>
      </c>
      <c r="B59" t="s">
        <v>2526</v>
      </c>
      <c r="C59" s="9">
        <v>44617</v>
      </c>
      <c r="D59" s="5">
        <f>9362.37-D57</f>
        <v>8298.5300000000007</v>
      </c>
    </row>
    <row r="60" spans="1:4" x14ac:dyDescent="0.25">
      <c r="A60" s="1" t="s">
        <v>1999</v>
      </c>
      <c r="B60" t="s">
        <v>2524</v>
      </c>
      <c r="C60" s="9">
        <v>44620</v>
      </c>
      <c r="D60" s="5">
        <v>2994.97</v>
      </c>
    </row>
    <row r="61" spans="1:4" x14ac:dyDescent="0.25">
      <c r="A61" s="1" t="s">
        <v>1730</v>
      </c>
      <c r="B61" t="s">
        <v>2527</v>
      </c>
      <c r="C61" s="9">
        <v>44629</v>
      </c>
      <c r="D61" s="5">
        <v>89.64</v>
      </c>
    </row>
    <row r="62" spans="1:4" x14ac:dyDescent="0.25">
      <c r="A62" s="1" t="s">
        <v>1155</v>
      </c>
      <c r="B62" t="s">
        <v>2528</v>
      </c>
      <c r="C62" s="9">
        <v>44629</v>
      </c>
      <c r="D62" s="5">
        <v>38.32</v>
      </c>
    </row>
    <row r="63" spans="1:4" x14ac:dyDescent="0.25">
      <c r="A63" s="1" t="s">
        <v>2308</v>
      </c>
      <c r="B63" t="s">
        <v>2529</v>
      </c>
      <c r="C63" s="9">
        <v>44629</v>
      </c>
      <c r="D63" s="5">
        <v>4000</v>
      </c>
    </row>
    <row r="64" spans="1:4" x14ac:dyDescent="0.25">
      <c r="A64" s="1" t="s">
        <v>2090</v>
      </c>
      <c r="B64" t="s">
        <v>2530</v>
      </c>
      <c r="C64" s="9">
        <v>44629</v>
      </c>
      <c r="D64" s="5">
        <v>938.48</v>
      </c>
    </row>
    <row r="65" spans="1:4" x14ac:dyDescent="0.25">
      <c r="A65" s="1" t="s">
        <v>2531</v>
      </c>
      <c r="B65" t="s">
        <v>2532</v>
      </c>
      <c r="C65" s="9">
        <v>44629</v>
      </c>
      <c r="D65" s="5">
        <v>169.64</v>
      </c>
    </row>
    <row r="66" spans="1:4" x14ac:dyDescent="0.25">
      <c r="A66" s="1" t="s">
        <v>2533</v>
      </c>
      <c r="B66" t="s">
        <v>2534</v>
      </c>
      <c r="C66" s="9">
        <v>44629</v>
      </c>
      <c r="D66" s="5">
        <v>135.69</v>
      </c>
    </row>
    <row r="67" spans="1:4" x14ac:dyDescent="0.25">
      <c r="A67" s="1" t="s">
        <v>2308</v>
      </c>
      <c r="B67" t="s">
        <v>2535</v>
      </c>
      <c r="C67" s="9">
        <v>44629</v>
      </c>
      <c r="D67" s="5">
        <v>6000</v>
      </c>
    </row>
    <row r="68" spans="1:4" x14ac:dyDescent="0.25">
      <c r="A68" s="1" t="s">
        <v>1155</v>
      </c>
      <c r="B68" t="s">
        <v>2528</v>
      </c>
      <c r="C68" s="9">
        <v>44629</v>
      </c>
      <c r="D68" s="5">
        <v>275.36</v>
      </c>
    </row>
    <row r="69" spans="1:4" x14ac:dyDescent="0.25">
      <c r="A69" s="1" t="s">
        <v>1131</v>
      </c>
      <c r="B69" t="s">
        <v>329</v>
      </c>
      <c r="C69" s="9">
        <v>44629</v>
      </c>
      <c r="D69" s="5">
        <v>98.23</v>
      </c>
    </row>
    <row r="70" spans="1:4" x14ac:dyDescent="0.25">
      <c r="A70" s="1" t="s">
        <v>2087</v>
      </c>
      <c r="B70" t="s">
        <v>2536</v>
      </c>
      <c r="C70" s="9">
        <v>44629</v>
      </c>
      <c r="D70" s="5">
        <v>16.7</v>
      </c>
    </row>
    <row r="71" spans="1:4" x14ac:dyDescent="0.25">
      <c r="A71" s="1" t="s">
        <v>92</v>
      </c>
      <c r="B71" t="s">
        <v>2537</v>
      </c>
      <c r="C71" s="9">
        <v>44629</v>
      </c>
      <c r="D71" s="5">
        <v>1210</v>
      </c>
    </row>
    <row r="72" spans="1:4" x14ac:dyDescent="0.25">
      <c r="A72" s="1" t="s">
        <v>1179</v>
      </c>
      <c r="B72" t="s">
        <v>2538</v>
      </c>
      <c r="C72" s="9">
        <v>44629</v>
      </c>
      <c r="D72" s="5">
        <v>378.62</v>
      </c>
    </row>
    <row r="73" spans="1:4" x14ac:dyDescent="0.25">
      <c r="A73" s="1" t="s">
        <v>2504</v>
      </c>
      <c r="B73" t="s">
        <v>2539</v>
      </c>
      <c r="C73" s="9">
        <v>44629</v>
      </c>
      <c r="D73" s="5">
        <v>1356.64</v>
      </c>
    </row>
    <row r="74" spans="1:4" x14ac:dyDescent="0.25">
      <c r="A74" s="1" t="s">
        <v>2481</v>
      </c>
      <c r="B74" t="s">
        <v>2540</v>
      </c>
      <c r="C74" s="9">
        <v>44635</v>
      </c>
      <c r="D74" s="5">
        <v>1148.98</v>
      </c>
    </row>
    <row r="75" spans="1:4" x14ac:dyDescent="0.25">
      <c r="A75" s="1" t="s">
        <v>1824</v>
      </c>
      <c r="B75" t="s">
        <v>2541</v>
      </c>
      <c r="C75" s="9">
        <v>44643</v>
      </c>
      <c r="D75" s="5">
        <v>1500.4</v>
      </c>
    </row>
    <row r="76" spans="1:4" x14ac:dyDescent="0.25">
      <c r="A76" s="1" t="s">
        <v>2492</v>
      </c>
      <c r="B76" t="s">
        <v>2542</v>
      </c>
      <c r="C76" s="9">
        <v>44643</v>
      </c>
      <c r="D76" s="5">
        <v>6653.34</v>
      </c>
    </row>
    <row r="77" spans="1:4" x14ac:dyDescent="0.25">
      <c r="A77" s="1" t="s">
        <v>1665</v>
      </c>
      <c r="B77" t="s">
        <v>2543</v>
      </c>
      <c r="C77" s="9">
        <v>44643</v>
      </c>
      <c r="D77" s="5">
        <v>327.89</v>
      </c>
    </row>
    <row r="78" spans="1:4" x14ac:dyDescent="0.25">
      <c r="A78" s="1" t="s">
        <v>2544</v>
      </c>
      <c r="B78" t="s">
        <v>2545</v>
      </c>
      <c r="C78" s="9">
        <v>44643</v>
      </c>
      <c r="D78" s="5">
        <v>207.6</v>
      </c>
    </row>
    <row r="79" spans="1:4" x14ac:dyDescent="0.25">
      <c r="A79" s="1" t="s">
        <v>35</v>
      </c>
      <c r="B79" t="s">
        <v>2546</v>
      </c>
      <c r="C79" s="9">
        <v>44643</v>
      </c>
      <c r="D79" s="5">
        <v>917</v>
      </c>
    </row>
    <row r="80" spans="1:4" x14ac:dyDescent="0.25">
      <c r="A80" s="1" t="s">
        <v>193</v>
      </c>
      <c r="B80" t="s">
        <v>2547</v>
      </c>
      <c r="C80" s="9">
        <v>44643</v>
      </c>
      <c r="D80" s="5">
        <v>80</v>
      </c>
    </row>
    <row r="81" spans="1:4" x14ac:dyDescent="0.25">
      <c r="A81" s="1" t="s">
        <v>2090</v>
      </c>
      <c r="B81" t="s">
        <v>2548</v>
      </c>
      <c r="C81" s="9">
        <v>44643</v>
      </c>
      <c r="D81" s="5">
        <v>696.96</v>
      </c>
    </row>
    <row r="82" spans="1:4" x14ac:dyDescent="0.25">
      <c r="A82" s="1" t="s">
        <v>1750</v>
      </c>
      <c r="B82" t="s">
        <v>2549</v>
      </c>
      <c r="C82" s="9">
        <v>44643</v>
      </c>
      <c r="D82" s="5">
        <v>6050</v>
      </c>
    </row>
    <row r="83" spans="1:4" x14ac:dyDescent="0.25">
      <c r="A83" s="1" t="s">
        <v>2550</v>
      </c>
      <c r="B83" t="s">
        <v>2551</v>
      </c>
      <c r="C83" s="9">
        <v>44643</v>
      </c>
      <c r="D83" s="5">
        <v>60</v>
      </c>
    </row>
    <row r="84" spans="1:4" x14ac:dyDescent="0.25">
      <c r="A84" s="1" t="s">
        <v>2512</v>
      </c>
      <c r="B84" t="s">
        <v>2552</v>
      </c>
      <c r="C84" s="9">
        <v>44649</v>
      </c>
      <c r="D84" s="5">
        <v>183.5</v>
      </c>
    </row>
    <row r="85" spans="1:4" x14ac:dyDescent="0.25">
      <c r="A85" s="1" t="s">
        <v>2353</v>
      </c>
      <c r="B85" t="s">
        <v>2553</v>
      </c>
      <c r="C85" s="9">
        <v>44649</v>
      </c>
      <c r="D85" s="5">
        <v>1230.46</v>
      </c>
    </row>
    <row r="86" spans="1:4" x14ac:dyDescent="0.25">
      <c r="A86" s="1" t="s">
        <v>440</v>
      </c>
      <c r="B86" t="s">
        <v>2554</v>
      </c>
      <c r="C86" s="9">
        <v>44649</v>
      </c>
      <c r="D86" s="5">
        <v>746.25</v>
      </c>
    </row>
    <row r="87" spans="1:4" x14ac:dyDescent="0.25">
      <c r="A87" s="1" t="s">
        <v>2555</v>
      </c>
      <c r="B87" t="s">
        <v>2556</v>
      </c>
      <c r="C87" s="9">
        <v>44649</v>
      </c>
      <c r="D87" s="5">
        <v>960</v>
      </c>
    </row>
    <row r="88" spans="1:4" x14ac:dyDescent="0.25">
      <c r="A88" s="1" t="s">
        <v>205</v>
      </c>
      <c r="B88" t="s">
        <v>2557</v>
      </c>
      <c r="C88" s="9">
        <v>44649</v>
      </c>
      <c r="D88" s="5">
        <v>4916.7299999999996</v>
      </c>
    </row>
    <row r="89" spans="1:4" x14ac:dyDescent="0.25">
      <c r="A89" s="1" t="s">
        <v>205</v>
      </c>
      <c r="B89" t="s">
        <v>2558</v>
      </c>
      <c r="C89" s="9">
        <v>44649</v>
      </c>
      <c r="D89" s="5">
        <v>1063.8399999999999</v>
      </c>
    </row>
    <row r="90" spans="1:4" x14ac:dyDescent="0.25">
      <c r="A90" s="1" t="s">
        <v>204</v>
      </c>
      <c r="B90" t="s">
        <v>2557</v>
      </c>
      <c r="C90" s="9">
        <v>44649</v>
      </c>
      <c r="D90" s="5">
        <v>23337.93</v>
      </c>
    </row>
    <row r="91" spans="1:4" x14ac:dyDescent="0.25">
      <c r="A91" s="1" t="s">
        <v>204</v>
      </c>
      <c r="B91" t="s">
        <v>2558</v>
      </c>
      <c r="C91" s="9">
        <v>44649</v>
      </c>
      <c r="D91" s="5">
        <v>8589.58</v>
      </c>
    </row>
    <row r="92" spans="1:4" x14ac:dyDescent="0.25">
      <c r="A92" s="1" t="s">
        <v>2560</v>
      </c>
      <c r="B92" t="s">
        <v>2561</v>
      </c>
      <c r="C92" s="9">
        <v>44663</v>
      </c>
      <c r="D92" s="5">
        <v>1161.5999999999999</v>
      </c>
    </row>
    <row r="93" spans="1:4" x14ac:dyDescent="0.25">
      <c r="A93" s="1" t="s">
        <v>2562</v>
      </c>
      <c r="B93" t="s">
        <v>2563</v>
      </c>
      <c r="C93" s="9">
        <v>44663</v>
      </c>
      <c r="D93" s="5">
        <v>5258.94</v>
      </c>
    </row>
    <row r="94" spans="1:4" x14ac:dyDescent="0.25">
      <c r="A94" s="1" t="s">
        <v>1909</v>
      </c>
      <c r="B94" t="s">
        <v>2564</v>
      </c>
      <c r="C94" s="9">
        <v>44663</v>
      </c>
      <c r="D94" s="5">
        <v>1493.49</v>
      </c>
    </row>
    <row r="95" spans="1:4" x14ac:dyDescent="0.25">
      <c r="A95" s="1" t="s">
        <v>92</v>
      </c>
      <c r="B95" t="s">
        <v>2565</v>
      </c>
      <c r="C95" s="9">
        <v>44663</v>
      </c>
      <c r="D95" s="5">
        <v>1210</v>
      </c>
    </row>
    <row r="96" spans="1:4" x14ac:dyDescent="0.25">
      <c r="A96" s="1" t="s">
        <v>2566</v>
      </c>
      <c r="B96" t="s">
        <v>2567</v>
      </c>
      <c r="C96" s="9">
        <v>44663</v>
      </c>
      <c r="D96" s="5">
        <v>62.9</v>
      </c>
    </row>
    <row r="97" spans="1:4" x14ac:dyDescent="0.25">
      <c r="A97" s="1" t="s">
        <v>1665</v>
      </c>
      <c r="B97" t="s">
        <v>2543</v>
      </c>
      <c r="C97" s="9">
        <v>44663</v>
      </c>
      <c r="D97" s="5">
        <v>35.380000000000003</v>
      </c>
    </row>
    <row r="98" spans="1:4" x14ac:dyDescent="0.25">
      <c r="A98" s="1" t="s">
        <v>1600</v>
      </c>
      <c r="B98" t="s">
        <v>2568</v>
      </c>
      <c r="C98" s="9">
        <v>44663</v>
      </c>
      <c r="D98" s="5">
        <v>331.79</v>
      </c>
    </row>
    <row r="99" spans="1:4" x14ac:dyDescent="0.25">
      <c r="A99" s="1" t="s">
        <v>2286</v>
      </c>
      <c r="B99" t="s">
        <v>2569</v>
      </c>
      <c r="C99" s="9">
        <v>44663</v>
      </c>
      <c r="D99" s="5">
        <v>2295.61</v>
      </c>
    </row>
    <row r="100" spans="1:4" x14ac:dyDescent="0.25">
      <c r="A100" s="1" t="s">
        <v>2087</v>
      </c>
      <c r="B100" t="s">
        <v>2570</v>
      </c>
      <c r="C100" s="9">
        <v>44663</v>
      </c>
      <c r="D100" s="5">
        <v>27.83</v>
      </c>
    </row>
    <row r="101" spans="1:4" x14ac:dyDescent="0.25">
      <c r="A101" s="1" t="s">
        <v>2571</v>
      </c>
      <c r="B101" t="s">
        <v>2572</v>
      </c>
      <c r="C101" s="9">
        <v>44663</v>
      </c>
      <c r="D101" s="5">
        <v>3800</v>
      </c>
    </row>
    <row r="102" spans="1:4" x14ac:dyDescent="0.25">
      <c r="A102" s="1" t="s">
        <v>2108</v>
      </c>
      <c r="B102" t="s">
        <v>2573</v>
      </c>
      <c r="C102" s="9">
        <v>44663</v>
      </c>
      <c r="D102" s="5">
        <v>59</v>
      </c>
    </row>
    <row r="103" spans="1:4" x14ac:dyDescent="0.25">
      <c r="A103" s="1" t="s">
        <v>1179</v>
      </c>
      <c r="B103" t="s">
        <v>2574</v>
      </c>
      <c r="C103" s="9">
        <v>44663</v>
      </c>
      <c r="D103" s="5">
        <v>378.62</v>
      </c>
    </row>
    <row r="104" spans="1:4" x14ac:dyDescent="0.25">
      <c r="A104" s="1" t="s">
        <v>1179</v>
      </c>
      <c r="B104" t="s">
        <v>2575</v>
      </c>
      <c r="C104" s="9">
        <v>44663</v>
      </c>
      <c r="D104" s="5">
        <v>526.35</v>
      </c>
    </row>
    <row r="105" spans="1:4" x14ac:dyDescent="0.25">
      <c r="A105" s="1" t="s">
        <v>215</v>
      </c>
      <c r="B105" t="s">
        <v>2323</v>
      </c>
      <c r="C105" s="9">
        <v>44671</v>
      </c>
      <c r="D105" s="5">
        <v>10689.24</v>
      </c>
    </row>
    <row r="106" spans="1:4" x14ac:dyDescent="0.25">
      <c r="A106" s="1" t="s">
        <v>35</v>
      </c>
      <c r="B106" t="s">
        <v>2576</v>
      </c>
      <c r="C106" s="9">
        <v>44679</v>
      </c>
      <c r="D106" s="5">
        <v>10776.22</v>
      </c>
    </row>
    <row r="107" spans="1:4" x14ac:dyDescent="0.25">
      <c r="A107" s="1" t="s">
        <v>2100</v>
      </c>
      <c r="B107" t="s">
        <v>2577</v>
      </c>
      <c r="C107" s="9">
        <v>44679</v>
      </c>
      <c r="D107" s="5">
        <v>4661.8999999999996</v>
      </c>
    </row>
    <row r="108" spans="1:4" x14ac:dyDescent="0.25">
      <c r="A108" s="1" t="s">
        <v>35</v>
      </c>
      <c r="B108" t="s">
        <v>2578</v>
      </c>
      <c r="C108" s="9">
        <v>44679</v>
      </c>
      <c r="D108" s="5">
        <v>1098.75</v>
      </c>
    </row>
    <row r="109" spans="1:4" x14ac:dyDescent="0.25">
      <c r="A109" s="1" t="s">
        <v>2090</v>
      </c>
      <c r="B109" t="s">
        <v>2579</v>
      </c>
      <c r="C109" s="9">
        <v>44679</v>
      </c>
      <c r="D109" s="5">
        <v>2393.08</v>
      </c>
    </row>
    <row r="110" spans="1:4" x14ac:dyDescent="0.25">
      <c r="A110" s="1" t="s">
        <v>1689</v>
      </c>
      <c r="B110" t="s">
        <v>1690</v>
      </c>
      <c r="C110" s="9">
        <v>44679</v>
      </c>
      <c r="D110" s="5">
        <v>18.59</v>
      </c>
    </row>
    <row r="111" spans="1:4" x14ac:dyDescent="0.25">
      <c r="A111" s="1" t="s">
        <v>2483</v>
      </c>
      <c r="B111" t="s">
        <v>2580</v>
      </c>
      <c r="C111" s="9">
        <v>44679</v>
      </c>
      <c r="D111" s="5">
        <v>273.47000000000003</v>
      </c>
    </row>
    <row r="112" spans="1:4" x14ac:dyDescent="0.25">
      <c r="A112" s="1" t="s">
        <v>2483</v>
      </c>
      <c r="B112" t="s">
        <v>2581</v>
      </c>
      <c r="C112" s="9">
        <v>44679</v>
      </c>
      <c r="D112" s="5">
        <v>440.59</v>
      </c>
    </row>
    <row r="113" spans="1:4" x14ac:dyDescent="0.25">
      <c r="A113" s="1" t="s">
        <v>205</v>
      </c>
      <c r="B113" t="s">
        <v>2584</v>
      </c>
      <c r="C113" s="9">
        <v>44679</v>
      </c>
      <c r="D113" s="5">
        <v>4916.7299999999996</v>
      </c>
    </row>
    <row r="114" spans="1:4" x14ac:dyDescent="0.25">
      <c r="A114" s="1" t="s">
        <v>205</v>
      </c>
      <c r="B114" t="s">
        <v>2585</v>
      </c>
      <c r="C114" s="9">
        <v>44679</v>
      </c>
      <c r="D114" s="5">
        <v>1063.8399999999999</v>
      </c>
    </row>
    <row r="115" spans="1:4" x14ac:dyDescent="0.25">
      <c r="A115" s="1" t="s">
        <v>204</v>
      </c>
      <c r="B115" t="s">
        <v>2584</v>
      </c>
      <c r="C115" s="9">
        <v>44679</v>
      </c>
      <c r="D115" s="5">
        <v>25875.8</v>
      </c>
    </row>
    <row r="116" spans="1:4" x14ac:dyDescent="0.25">
      <c r="A116" s="1" t="s">
        <v>204</v>
      </c>
      <c r="B116" t="s">
        <v>2585</v>
      </c>
      <c r="C116" s="9">
        <v>44679</v>
      </c>
      <c r="D116" s="5">
        <v>7744.95</v>
      </c>
    </row>
    <row r="117" spans="1:4" x14ac:dyDescent="0.25">
      <c r="A117" s="1" t="s">
        <v>2586</v>
      </c>
      <c r="B117" t="s">
        <v>2587</v>
      </c>
      <c r="C117" s="9">
        <v>44686</v>
      </c>
      <c r="D117" s="5">
        <v>1138.8499999999999</v>
      </c>
    </row>
    <row r="118" spans="1:4" x14ac:dyDescent="0.25">
      <c r="A118" s="1" t="s">
        <v>2588</v>
      </c>
      <c r="B118" t="s">
        <v>2589</v>
      </c>
      <c r="C118" s="9">
        <v>44686</v>
      </c>
      <c r="D118" s="5">
        <v>19.82</v>
      </c>
    </row>
    <row r="119" spans="1:4" x14ac:dyDescent="0.25">
      <c r="A119" s="1" t="s">
        <v>1155</v>
      </c>
      <c r="B119" t="s">
        <v>2590</v>
      </c>
      <c r="C119" s="9">
        <v>44686</v>
      </c>
      <c r="D119" s="5">
        <v>82.07</v>
      </c>
    </row>
    <row r="120" spans="1:4" x14ac:dyDescent="0.25">
      <c r="A120" s="1" t="s">
        <v>2591</v>
      </c>
      <c r="B120" t="s">
        <v>2592</v>
      </c>
      <c r="C120" s="9">
        <v>44686</v>
      </c>
      <c r="D120" s="5">
        <v>92.52</v>
      </c>
    </row>
    <row r="121" spans="1:4" x14ac:dyDescent="0.25">
      <c r="A121" s="1" t="s">
        <v>1689</v>
      </c>
      <c r="B121" t="s">
        <v>1690</v>
      </c>
      <c r="C121" s="9">
        <v>44686</v>
      </c>
      <c r="D121" s="5">
        <v>33.659999999999997</v>
      </c>
    </row>
    <row r="122" spans="1:4" x14ac:dyDescent="0.25">
      <c r="A122" s="1" t="s">
        <v>69</v>
      </c>
      <c r="B122" t="s">
        <v>2593</v>
      </c>
      <c r="C122" s="9">
        <v>44686</v>
      </c>
      <c r="D122" s="5">
        <v>430.16</v>
      </c>
    </row>
    <row r="123" spans="1:4" x14ac:dyDescent="0.25">
      <c r="A123" s="1" t="s">
        <v>43</v>
      </c>
      <c r="B123" t="s">
        <v>2594</v>
      </c>
      <c r="C123" s="9">
        <v>44700</v>
      </c>
      <c r="D123" s="5">
        <v>163.25</v>
      </c>
    </row>
    <row r="124" spans="1:4" x14ac:dyDescent="0.25">
      <c r="A124" s="1" t="s">
        <v>92</v>
      </c>
      <c r="B124" t="s">
        <v>2595</v>
      </c>
      <c r="C124" s="9">
        <v>44700</v>
      </c>
      <c r="D124" s="5">
        <v>1210</v>
      </c>
    </row>
    <row r="125" spans="1:4" x14ac:dyDescent="0.25">
      <c r="A125" s="1" t="s">
        <v>2560</v>
      </c>
      <c r="B125" t="s">
        <v>2596</v>
      </c>
      <c r="C125" s="9">
        <v>44700</v>
      </c>
      <c r="D125" s="5">
        <v>871.2</v>
      </c>
    </row>
    <row r="126" spans="1:4" x14ac:dyDescent="0.25">
      <c r="A126" s="1" t="s">
        <v>2261</v>
      </c>
      <c r="B126" t="s">
        <v>2597</v>
      </c>
      <c r="C126" s="9">
        <v>44700</v>
      </c>
      <c r="D126" s="5">
        <v>435.6</v>
      </c>
    </row>
    <row r="127" spans="1:4" x14ac:dyDescent="0.25">
      <c r="A127" s="1" t="s">
        <v>193</v>
      </c>
      <c r="B127" t="s">
        <v>2598</v>
      </c>
      <c r="C127" s="9">
        <v>44700</v>
      </c>
      <c r="D127" s="5">
        <v>125</v>
      </c>
    </row>
    <row r="128" spans="1:4" x14ac:dyDescent="0.25">
      <c r="A128" s="1" t="s">
        <v>1689</v>
      </c>
      <c r="B128" t="s">
        <v>1690</v>
      </c>
      <c r="C128" s="9">
        <v>44700</v>
      </c>
      <c r="D128" s="5">
        <v>26.18</v>
      </c>
    </row>
    <row r="129" spans="1:4" x14ac:dyDescent="0.25">
      <c r="A129" s="1" t="s">
        <v>2108</v>
      </c>
      <c r="B129" t="s">
        <v>2599</v>
      </c>
      <c r="C129" s="9">
        <v>44700</v>
      </c>
      <c r="D129" s="5">
        <v>41.17</v>
      </c>
    </row>
    <row r="130" spans="1:4" x14ac:dyDescent="0.25">
      <c r="A130" s="1" t="s">
        <v>2600</v>
      </c>
      <c r="B130" t="s">
        <v>2601</v>
      </c>
      <c r="C130" s="9">
        <v>44707</v>
      </c>
      <c r="D130" s="5">
        <v>4939.72</v>
      </c>
    </row>
    <row r="131" spans="1:4" x14ac:dyDescent="0.25">
      <c r="A131" s="1" t="s">
        <v>2602</v>
      </c>
      <c r="B131" t="s">
        <v>2603</v>
      </c>
      <c r="C131" s="9">
        <v>44707</v>
      </c>
      <c r="D131" s="5">
        <v>140.51</v>
      </c>
    </row>
    <row r="132" spans="1:4" x14ac:dyDescent="0.25">
      <c r="A132" s="1" t="s">
        <v>205</v>
      </c>
      <c r="B132" t="s">
        <v>2604</v>
      </c>
      <c r="C132" s="9">
        <v>44711</v>
      </c>
      <c r="D132" s="5">
        <v>4916.7299999999996</v>
      </c>
    </row>
    <row r="133" spans="1:4" x14ac:dyDescent="0.25">
      <c r="A133" s="1" t="s">
        <v>205</v>
      </c>
      <c r="B133" t="s">
        <v>2605</v>
      </c>
      <c r="C133" s="9">
        <v>44711</v>
      </c>
      <c r="D133" s="5">
        <v>1063.8399999999999</v>
      </c>
    </row>
    <row r="134" spans="1:4" x14ac:dyDescent="0.25">
      <c r="A134" s="1" t="s">
        <v>204</v>
      </c>
      <c r="B134" t="s">
        <v>2604</v>
      </c>
      <c r="C134" s="9">
        <v>44711</v>
      </c>
      <c r="D134" s="5">
        <v>19676.22</v>
      </c>
    </row>
    <row r="135" spans="1:4" x14ac:dyDescent="0.25">
      <c r="A135" s="1" t="s">
        <v>204</v>
      </c>
      <c r="B135" t="s">
        <v>2605</v>
      </c>
      <c r="C135" s="9">
        <v>44711</v>
      </c>
      <c r="D135" s="5">
        <v>7289.9699999999993</v>
      </c>
    </row>
    <row r="136" spans="1:4" x14ac:dyDescent="0.25">
      <c r="A136" s="1" t="s">
        <v>1689</v>
      </c>
      <c r="B136" t="s">
        <v>1690</v>
      </c>
      <c r="C136" s="9">
        <v>44718</v>
      </c>
      <c r="D136" s="5">
        <v>7.48</v>
      </c>
    </row>
    <row r="137" spans="1:4" x14ac:dyDescent="0.25">
      <c r="A137" s="1" t="s">
        <v>1689</v>
      </c>
      <c r="B137" t="s">
        <v>1690</v>
      </c>
      <c r="C137" s="9">
        <v>44718</v>
      </c>
      <c r="D137" s="5">
        <v>22.44</v>
      </c>
    </row>
    <row r="138" spans="1:4" x14ac:dyDescent="0.25">
      <c r="A138" s="1" t="s">
        <v>2492</v>
      </c>
      <c r="B138" t="s">
        <v>2610</v>
      </c>
      <c r="C138" s="9">
        <v>44721</v>
      </c>
      <c r="D138" s="5">
        <v>8712.0499999999993</v>
      </c>
    </row>
    <row r="139" spans="1:4" x14ac:dyDescent="0.25">
      <c r="A139" s="1" t="s">
        <v>69</v>
      </c>
      <c r="B139" t="s">
        <v>2611</v>
      </c>
      <c r="C139" s="9">
        <v>44721</v>
      </c>
      <c r="D139" s="5">
        <v>61.14</v>
      </c>
    </row>
    <row r="140" spans="1:4" x14ac:dyDescent="0.25">
      <c r="A140" s="1" t="s">
        <v>92</v>
      </c>
      <c r="B140" t="s">
        <v>2612</v>
      </c>
      <c r="C140" s="9">
        <v>44721</v>
      </c>
      <c r="D140" s="5">
        <v>1210</v>
      </c>
    </row>
    <row r="141" spans="1:4" x14ac:dyDescent="0.25">
      <c r="A141" s="1" t="s">
        <v>69</v>
      </c>
      <c r="B141" t="s">
        <v>2613</v>
      </c>
      <c r="C141" s="9">
        <v>44721</v>
      </c>
      <c r="D141" s="5">
        <v>20.38</v>
      </c>
    </row>
    <row r="142" spans="1:4" x14ac:dyDescent="0.25">
      <c r="A142" s="1" t="s">
        <v>69</v>
      </c>
      <c r="B142" t="s">
        <v>2614</v>
      </c>
      <c r="C142" s="9">
        <v>44721</v>
      </c>
      <c r="D142" s="5">
        <v>20.38</v>
      </c>
    </row>
    <row r="143" spans="1:4" x14ac:dyDescent="0.25">
      <c r="A143" s="1" t="s">
        <v>1179</v>
      </c>
      <c r="B143" t="s">
        <v>2615</v>
      </c>
      <c r="C143" s="9">
        <v>44721</v>
      </c>
      <c r="D143" s="5">
        <v>378.62</v>
      </c>
    </row>
    <row r="144" spans="1:4" x14ac:dyDescent="0.25">
      <c r="A144" s="1" t="s">
        <v>2425</v>
      </c>
      <c r="B144" t="s">
        <v>2616</v>
      </c>
      <c r="C144" s="9">
        <v>44728</v>
      </c>
      <c r="D144" s="5">
        <v>1649.23</v>
      </c>
    </row>
    <row r="145" spans="1:4" x14ac:dyDescent="0.25">
      <c r="A145" s="1" t="s">
        <v>2617</v>
      </c>
      <c r="B145" t="s">
        <v>2618</v>
      </c>
      <c r="C145" s="9">
        <v>44728</v>
      </c>
      <c r="D145" s="5">
        <v>41.3</v>
      </c>
    </row>
    <row r="146" spans="1:4" x14ac:dyDescent="0.25">
      <c r="A146" s="1" t="s">
        <v>2619</v>
      </c>
      <c r="B146" t="s">
        <v>2620</v>
      </c>
      <c r="C146" s="9">
        <v>44728</v>
      </c>
      <c r="D146" s="5">
        <v>8.1999999999999993</v>
      </c>
    </row>
    <row r="147" spans="1:4" x14ac:dyDescent="0.25">
      <c r="A147" s="1" t="s">
        <v>2621</v>
      </c>
      <c r="B147" t="s">
        <v>2622</v>
      </c>
      <c r="C147" s="9">
        <v>44728</v>
      </c>
      <c r="D147" s="5">
        <v>119.66</v>
      </c>
    </row>
    <row r="148" spans="1:4" x14ac:dyDescent="0.25">
      <c r="A148" s="1" t="s">
        <v>2621</v>
      </c>
      <c r="B148" t="s">
        <v>2623</v>
      </c>
      <c r="C148" s="9">
        <v>44728</v>
      </c>
      <c r="D148" s="5">
        <v>230.72</v>
      </c>
    </row>
    <row r="149" spans="1:4" x14ac:dyDescent="0.25">
      <c r="A149" s="1" t="s">
        <v>69</v>
      </c>
      <c r="B149" t="s">
        <v>2624</v>
      </c>
      <c r="C149" s="9">
        <v>44728</v>
      </c>
      <c r="D149" s="5">
        <v>61.14</v>
      </c>
    </row>
    <row r="150" spans="1:4" x14ac:dyDescent="0.25">
      <c r="A150" s="1" t="s">
        <v>1600</v>
      </c>
      <c r="B150" t="s">
        <v>2625</v>
      </c>
      <c r="C150" s="9">
        <v>44728</v>
      </c>
      <c r="D150" s="5">
        <v>321.98</v>
      </c>
    </row>
    <row r="151" spans="1:4" x14ac:dyDescent="0.25">
      <c r="A151" s="1" t="s">
        <v>2105</v>
      </c>
      <c r="B151" t="s">
        <v>2626</v>
      </c>
      <c r="C151" s="9">
        <v>44735</v>
      </c>
      <c r="D151" s="5">
        <v>2928.2</v>
      </c>
    </row>
    <row r="152" spans="1:4" x14ac:dyDescent="0.25">
      <c r="A152" s="1" t="s">
        <v>1525</v>
      </c>
      <c r="B152" t="s">
        <v>2495</v>
      </c>
      <c r="C152" s="9">
        <v>44735</v>
      </c>
      <c r="D152" s="5">
        <v>1103.5999999999999</v>
      </c>
    </row>
    <row r="153" spans="1:4" x14ac:dyDescent="0.25">
      <c r="A153" s="1" t="s">
        <v>1665</v>
      </c>
      <c r="B153" t="s">
        <v>2627</v>
      </c>
      <c r="C153" s="9">
        <v>44735</v>
      </c>
      <c r="D153" s="5">
        <v>971.9</v>
      </c>
    </row>
    <row r="154" spans="1:4" x14ac:dyDescent="0.25">
      <c r="A154" s="1" t="s">
        <v>2087</v>
      </c>
      <c r="B154" t="s">
        <v>2536</v>
      </c>
      <c r="C154" s="9">
        <v>44735</v>
      </c>
      <c r="D154" s="5">
        <v>68.459999999999994</v>
      </c>
    </row>
    <row r="155" spans="1:4" x14ac:dyDescent="0.25">
      <c r="A155" s="1" t="s">
        <v>69</v>
      </c>
      <c r="B155" t="s">
        <v>2628</v>
      </c>
      <c r="C155" s="9">
        <v>44735</v>
      </c>
      <c r="D155" s="5">
        <v>387.22</v>
      </c>
    </row>
    <row r="156" spans="1:4" x14ac:dyDescent="0.25">
      <c r="A156" s="1" t="s">
        <v>2504</v>
      </c>
      <c r="B156" t="s">
        <v>2629</v>
      </c>
      <c r="C156" s="9">
        <v>44735</v>
      </c>
      <c r="D156" s="5">
        <v>958.02</v>
      </c>
    </row>
    <row r="157" spans="1:4" x14ac:dyDescent="0.25">
      <c r="A157" s="1" t="s">
        <v>205</v>
      </c>
      <c r="B157" t="s">
        <v>2635</v>
      </c>
      <c r="C157" s="9">
        <v>44740</v>
      </c>
      <c r="D157" s="5">
        <v>4916.7299999999996</v>
      </c>
    </row>
    <row r="158" spans="1:4" x14ac:dyDescent="0.25">
      <c r="A158" s="1" t="s">
        <v>205</v>
      </c>
      <c r="B158" t="s">
        <v>2636</v>
      </c>
      <c r="C158" s="9">
        <v>44740</v>
      </c>
      <c r="D158" s="5">
        <v>1063.8399999999999</v>
      </c>
    </row>
    <row r="159" spans="1:4" x14ac:dyDescent="0.25">
      <c r="A159" s="1" t="s">
        <v>204</v>
      </c>
      <c r="B159" t="s">
        <v>2635</v>
      </c>
      <c r="C159" s="9">
        <v>44740</v>
      </c>
      <c r="D159" s="5">
        <v>19705.650000000001</v>
      </c>
    </row>
    <row r="160" spans="1:4" x14ac:dyDescent="0.25">
      <c r="A160" s="1" t="s">
        <v>204</v>
      </c>
      <c r="B160" t="s">
        <v>2636</v>
      </c>
      <c r="C160" s="9">
        <v>44740</v>
      </c>
      <c r="D160" s="5">
        <v>7300.54</v>
      </c>
    </row>
    <row r="161" spans="1:4" x14ac:dyDescent="0.25">
      <c r="A161" s="1" t="s">
        <v>205</v>
      </c>
      <c r="B161" t="s">
        <v>2637</v>
      </c>
      <c r="C161" s="9">
        <v>44740</v>
      </c>
      <c r="D161" s="5">
        <v>1155.96</v>
      </c>
    </row>
    <row r="162" spans="1:4" x14ac:dyDescent="0.25">
      <c r="A162" s="1" t="s">
        <v>204</v>
      </c>
      <c r="B162" t="s">
        <v>2637</v>
      </c>
      <c r="C162" s="9">
        <v>44740</v>
      </c>
      <c r="D162" s="5">
        <v>16502.14</v>
      </c>
    </row>
    <row r="163" spans="1:4" x14ac:dyDescent="0.25">
      <c r="A163" s="1" t="s">
        <v>2241</v>
      </c>
      <c r="B163" t="s">
        <v>2630</v>
      </c>
      <c r="C163" s="9">
        <v>44742</v>
      </c>
      <c r="D163" s="5">
        <v>1679.95</v>
      </c>
    </row>
    <row r="164" spans="1:4" x14ac:dyDescent="0.25">
      <c r="A164" s="1" t="s">
        <v>2108</v>
      </c>
      <c r="B164" t="s">
        <v>2631</v>
      </c>
      <c r="C164" s="9">
        <v>44742</v>
      </c>
      <c r="D164" s="5">
        <v>60.06</v>
      </c>
    </row>
    <row r="165" spans="1:4" x14ac:dyDescent="0.25">
      <c r="A165" s="1" t="s">
        <v>2632</v>
      </c>
      <c r="B165" t="s">
        <v>2633</v>
      </c>
      <c r="C165" s="9">
        <v>44742</v>
      </c>
      <c r="D165" s="5">
        <v>752.5</v>
      </c>
    </row>
    <row r="166" spans="1:4" x14ac:dyDescent="0.25">
      <c r="A166" s="1" t="s">
        <v>2122</v>
      </c>
      <c r="B166" t="s">
        <v>2634</v>
      </c>
      <c r="C166" s="9">
        <v>44742</v>
      </c>
      <c r="D166" s="5">
        <v>27.88</v>
      </c>
    </row>
    <row r="167" spans="1:4" x14ac:dyDescent="0.25">
      <c r="A167" s="1" t="s">
        <v>2638</v>
      </c>
      <c r="B167" t="s">
        <v>2639</v>
      </c>
      <c r="C167" s="9">
        <v>44749</v>
      </c>
      <c r="D167" s="5">
        <v>2100.0300000000002</v>
      </c>
    </row>
    <row r="168" spans="1:4" x14ac:dyDescent="0.25">
      <c r="A168" s="1" t="s">
        <v>2640</v>
      </c>
      <c r="B168" t="s">
        <v>2553</v>
      </c>
      <c r="C168" s="9">
        <v>44749</v>
      </c>
      <c r="D168" s="5">
        <v>920.28</v>
      </c>
    </row>
    <row r="169" spans="1:4" x14ac:dyDescent="0.25">
      <c r="A169" s="1" t="s">
        <v>2641</v>
      </c>
      <c r="B169" t="s">
        <v>2675</v>
      </c>
      <c r="C169" s="9">
        <v>44749</v>
      </c>
      <c r="D169" s="5">
        <v>350</v>
      </c>
    </row>
    <row r="170" spans="1:4" x14ac:dyDescent="0.25">
      <c r="A170" s="1" t="s">
        <v>2641</v>
      </c>
      <c r="B170" t="s">
        <v>2675</v>
      </c>
      <c r="C170" s="9">
        <v>44749</v>
      </c>
      <c r="D170" s="5">
        <v>350</v>
      </c>
    </row>
    <row r="171" spans="1:4" x14ac:dyDescent="0.25">
      <c r="A171" s="1" t="s">
        <v>2641</v>
      </c>
      <c r="B171" t="s">
        <v>2676</v>
      </c>
      <c r="C171" s="9">
        <v>44749</v>
      </c>
      <c r="D171" s="5">
        <v>350</v>
      </c>
    </row>
    <row r="172" spans="1:4" x14ac:dyDescent="0.25">
      <c r="A172" s="1" t="s">
        <v>2642</v>
      </c>
      <c r="B172" t="s">
        <v>2643</v>
      </c>
      <c r="C172" s="9">
        <v>44749</v>
      </c>
      <c r="D172" s="5">
        <v>1210</v>
      </c>
    </row>
    <row r="173" spans="1:4" x14ac:dyDescent="0.25">
      <c r="A173" s="1" t="s">
        <v>2644</v>
      </c>
      <c r="B173" t="s">
        <v>2691</v>
      </c>
      <c r="C173" s="9">
        <v>44749</v>
      </c>
      <c r="D173" s="5">
        <v>119.66</v>
      </c>
    </row>
    <row r="174" spans="1:4" x14ac:dyDescent="0.25">
      <c r="A174" s="1" t="s">
        <v>2645</v>
      </c>
      <c r="B174" s="25" t="s">
        <v>2646</v>
      </c>
      <c r="C174" s="9">
        <v>44757</v>
      </c>
      <c r="D174" s="5">
        <v>15.5</v>
      </c>
    </row>
    <row r="175" spans="1:4" x14ac:dyDescent="0.25">
      <c r="A175" s="1" t="s">
        <v>2647</v>
      </c>
      <c r="B175" t="s">
        <v>2677</v>
      </c>
      <c r="C175" s="9">
        <v>44757</v>
      </c>
      <c r="D175" s="5">
        <v>390.91</v>
      </c>
    </row>
    <row r="176" spans="1:4" x14ac:dyDescent="0.25">
      <c r="A176" s="1" t="s">
        <v>2648</v>
      </c>
      <c r="B176" t="s">
        <v>2649</v>
      </c>
      <c r="C176" s="9">
        <v>44757</v>
      </c>
      <c r="D176" s="5">
        <v>343.94</v>
      </c>
    </row>
    <row r="177" spans="1:4" x14ac:dyDescent="0.25">
      <c r="A177" s="1" t="s">
        <v>421</v>
      </c>
      <c r="B177" t="s">
        <v>2650</v>
      </c>
      <c r="C177" s="9">
        <v>44757</v>
      </c>
      <c r="D177" s="5">
        <v>1834.8</v>
      </c>
    </row>
    <row r="178" spans="1:4" x14ac:dyDescent="0.25">
      <c r="A178" s="1" t="s">
        <v>2651</v>
      </c>
      <c r="B178" t="s">
        <v>2652</v>
      </c>
      <c r="C178" s="9">
        <v>44757</v>
      </c>
      <c r="D178" s="5">
        <v>195.51</v>
      </c>
    </row>
    <row r="179" spans="1:4" x14ac:dyDescent="0.25">
      <c r="A179" s="1" t="s">
        <v>2647</v>
      </c>
      <c r="B179" t="s">
        <v>2678</v>
      </c>
      <c r="C179" s="9">
        <v>44757</v>
      </c>
      <c r="D179" s="5">
        <v>116.9</v>
      </c>
    </row>
    <row r="180" spans="1:4" x14ac:dyDescent="0.25">
      <c r="A180" s="1" t="s">
        <v>2653</v>
      </c>
      <c r="B180" t="s">
        <v>2690</v>
      </c>
      <c r="C180" s="9">
        <v>44757</v>
      </c>
      <c r="D180" s="5">
        <v>378.62</v>
      </c>
    </row>
    <row r="181" spans="1:4" x14ac:dyDescent="0.25">
      <c r="A181" s="1" t="s">
        <v>2654</v>
      </c>
      <c r="B181" t="s">
        <v>2655</v>
      </c>
      <c r="C181" s="9">
        <v>44757</v>
      </c>
      <c r="D181" s="5">
        <v>4378.0200000000004</v>
      </c>
    </row>
    <row r="182" spans="1:4" x14ac:dyDescent="0.25">
      <c r="A182" s="1" t="s">
        <v>2653</v>
      </c>
      <c r="B182" t="s">
        <v>2679</v>
      </c>
      <c r="C182" s="9">
        <v>44757</v>
      </c>
      <c r="D182" s="5">
        <v>526.35</v>
      </c>
    </row>
    <row r="183" spans="1:4" x14ac:dyDescent="0.25">
      <c r="A183" s="1" t="s">
        <v>2656</v>
      </c>
      <c r="B183" t="s">
        <v>1690</v>
      </c>
      <c r="C183" s="9">
        <v>44757</v>
      </c>
      <c r="D183" s="5">
        <v>29.92</v>
      </c>
    </row>
    <row r="184" spans="1:4" x14ac:dyDescent="0.25">
      <c r="A184" s="1" t="s">
        <v>2657</v>
      </c>
      <c r="B184" t="s">
        <v>2658</v>
      </c>
      <c r="C184" s="9">
        <v>44763</v>
      </c>
      <c r="D184" s="5">
        <v>3.82</v>
      </c>
    </row>
    <row r="185" spans="1:4" x14ac:dyDescent="0.25">
      <c r="A185" s="1" t="s">
        <v>2659</v>
      </c>
      <c r="B185" t="s">
        <v>2660</v>
      </c>
      <c r="C185" s="9">
        <v>44763</v>
      </c>
      <c r="D185" s="5">
        <v>1403.6</v>
      </c>
    </row>
    <row r="186" spans="1:4" x14ac:dyDescent="0.25">
      <c r="A186" s="1" t="s">
        <v>2661</v>
      </c>
      <c r="B186" t="s">
        <v>2680</v>
      </c>
      <c r="C186" s="9">
        <v>44763</v>
      </c>
      <c r="D186" s="5">
        <v>7.1</v>
      </c>
    </row>
    <row r="187" spans="1:4" x14ac:dyDescent="0.25">
      <c r="A187" s="1" t="s">
        <v>2662</v>
      </c>
      <c r="B187" t="s">
        <v>2663</v>
      </c>
      <c r="C187" s="9">
        <v>44763</v>
      </c>
      <c r="D187" s="5">
        <v>27.88</v>
      </c>
    </row>
    <row r="188" spans="1:4" x14ac:dyDescent="0.25">
      <c r="A188" s="1" t="s">
        <v>2664</v>
      </c>
      <c r="B188" t="s">
        <v>2665</v>
      </c>
      <c r="C188" s="9">
        <v>44771</v>
      </c>
      <c r="D188" s="5">
        <v>6050</v>
      </c>
    </row>
    <row r="189" spans="1:4" x14ac:dyDescent="0.25">
      <c r="A189" s="1" t="s">
        <v>397</v>
      </c>
      <c r="B189" t="s">
        <v>2666</v>
      </c>
      <c r="C189" s="9">
        <v>44771</v>
      </c>
      <c r="D189" s="5">
        <v>1796.85</v>
      </c>
    </row>
    <row r="190" spans="1:4" x14ac:dyDescent="0.25">
      <c r="A190" s="1" t="s">
        <v>2667</v>
      </c>
      <c r="B190" t="s">
        <v>2668</v>
      </c>
      <c r="C190" s="9">
        <v>44771</v>
      </c>
      <c r="D190" s="5">
        <v>5638.6</v>
      </c>
    </row>
    <row r="191" spans="1:4" x14ac:dyDescent="0.25">
      <c r="A191" s="1" t="s">
        <v>2669</v>
      </c>
      <c r="B191" t="s">
        <v>2681</v>
      </c>
      <c r="C191" s="9">
        <v>44771</v>
      </c>
      <c r="D191" s="5">
        <v>150</v>
      </c>
    </row>
    <row r="192" spans="1:4" x14ac:dyDescent="0.25">
      <c r="A192" s="1" t="s">
        <v>2669</v>
      </c>
      <c r="B192" t="s">
        <v>2681</v>
      </c>
      <c r="C192" s="9">
        <v>44771</v>
      </c>
      <c r="D192" s="5">
        <v>150</v>
      </c>
    </row>
    <row r="193" spans="1:4" x14ac:dyDescent="0.25">
      <c r="A193" s="1" t="s">
        <v>2670</v>
      </c>
      <c r="B193" t="s">
        <v>2689</v>
      </c>
      <c r="C193" s="9">
        <v>44771</v>
      </c>
      <c r="D193" s="5">
        <v>135.69</v>
      </c>
    </row>
    <row r="194" spans="1:4" x14ac:dyDescent="0.25">
      <c r="A194" s="1" t="s">
        <v>2670</v>
      </c>
      <c r="B194" t="s">
        <v>2689</v>
      </c>
      <c r="C194" s="9">
        <v>44771</v>
      </c>
      <c r="D194" s="5">
        <v>135.69</v>
      </c>
    </row>
    <row r="195" spans="1:4" x14ac:dyDescent="0.25">
      <c r="A195" s="1" t="s">
        <v>2670</v>
      </c>
      <c r="B195" t="s">
        <v>2689</v>
      </c>
      <c r="C195" s="9">
        <v>44771</v>
      </c>
      <c r="D195" s="5">
        <v>135.69</v>
      </c>
    </row>
    <row r="196" spans="1:4" x14ac:dyDescent="0.25">
      <c r="A196" s="1" t="s">
        <v>2671</v>
      </c>
      <c r="B196" t="s">
        <v>2682</v>
      </c>
      <c r="C196" s="9">
        <v>44771</v>
      </c>
      <c r="D196" s="5">
        <v>907.5</v>
      </c>
    </row>
    <row r="197" spans="1:4" x14ac:dyDescent="0.25">
      <c r="A197" s="1" t="s">
        <v>2671</v>
      </c>
      <c r="B197" t="s">
        <v>2683</v>
      </c>
      <c r="C197" s="9">
        <v>44771</v>
      </c>
      <c r="D197" s="5">
        <v>12100</v>
      </c>
    </row>
    <row r="198" spans="1:4" x14ac:dyDescent="0.25">
      <c r="A198" s="1" t="s">
        <v>2672</v>
      </c>
      <c r="B198" t="s">
        <v>2673</v>
      </c>
      <c r="C198" s="9">
        <v>44771</v>
      </c>
      <c r="D198" s="5">
        <v>1367.3</v>
      </c>
    </row>
    <row r="199" spans="1:4" x14ac:dyDescent="0.25">
      <c r="A199" s="1" t="s">
        <v>2674</v>
      </c>
      <c r="B199" t="s">
        <v>2684</v>
      </c>
      <c r="C199" s="9">
        <v>44771</v>
      </c>
      <c r="D199" s="5">
        <v>821.17</v>
      </c>
    </row>
    <row r="200" spans="1:4" x14ac:dyDescent="0.25">
      <c r="A200" s="1" t="s">
        <v>205</v>
      </c>
      <c r="B200" t="s">
        <v>2685</v>
      </c>
      <c r="C200" s="9">
        <v>44771</v>
      </c>
      <c r="D200" s="5">
        <v>4916.7299999999996</v>
      </c>
    </row>
    <row r="201" spans="1:4" x14ac:dyDescent="0.25">
      <c r="A201" s="1" t="s">
        <v>205</v>
      </c>
      <c r="B201" t="s">
        <v>2686</v>
      </c>
      <c r="C201" s="9">
        <v>44771</v>
      </c>
      <c r="D201" s="5">
        <v>1063.8399999999999</v>
      </c>
    </row>
    <row r="202" spans="1:4" x14ac:dyDescent="0.25">
      <c r="A202" s="1" t="s">
        <v>204</v>
      </c>
      <c r="B202" t="s">
        <v>2685</v>
      </c>
      <c r="C202" s="9">
        <v>44771</v>
      </c>
      <c r="D202" s="5">
        <v>19802.12</v>
      </c>
    </row>
    <row r="203" spans="1:4" x14ac:dyDescent="0.25">
      <c r="A203" s="1" t="s">
        <v>204</v>
      </c>
      <c r="B203" t="s">
        <v>2686</v>
      </c>
      <c r="C203" s="9">
        <v>44771</v>
      </c>
      <c r="D203" s="5">
        <v>7300.5399999999991</v>
      </c>
    </row>
    <row r="204" spans="1:4" x14ac:dyDescent="0.25">
      <c r="A204" s="1" t="s">
        <v>205</v>
      </c>
      <c r="B204" t="s">
        <v>2694</v>
      </c>
      <c r="C204" s="9">
        <v>44802</v>
      </c>
      <c r="D204" s="5">
        <v>4916.7299999999996</v>
      </c>
    </row>
    <row r="205" spans="1:4" x14ac:dyDescent="0.25">
      <c r="A205" s="1" t="s">
        <v>205</v>
      </c>
      <c r="B205" t="s">
        <v>2695</v>
      </c>
      <c r="C205" s="9">
        <v>44802</v>
      </c>
      <c r="D205" s="5">
        <v>1063.8399999999999</v>
      </c>
    </row>
    <row r="206" spans="1:4" x14ac:dyDescent="0.25">
      <c r="A206" s="1" t="s">
        <v>204</v>
      </c>
      <c r="B206" t="s">
        <v>2694</v>
      </c>
      <c r="C206" s="9">
        <v>44802</v>
      </c>
      <c r="D206" s="5">
        <v>19705.650000000001</v>
      </c>
    </row>
    <row r="207" spans="1:4" x14ac:dyDescent="0.25">
      <c r="A207" s="1" t="s">
        <v>204</v>
      </c>
      <c r="B207" t="s">
        <v>2695</v>
      </c>
      <c r="C207" s="9">
        <v>44802</v>
      </c>
      <c r="D207" s="5">
        <v>7265.4500000000007</v>
      </c>
    </row>
    <row r="208" spans="1:4" x14ac:dyDescent="0.25">
      <c r="A208" s="1" t="s">
        <v>1670</v>
      </c>
      <c r="B208" t="s">
        <v>2696</v>
      </c>
      <c r="C208" s="9">
        <v>44819</v>
      </c>
      <c r="D208" s="5">
        <v>272.25</v>
      </c>
    </row>
    <row r="209" spans="1:4" x14ac:dyDescent="0.25">
      <c r="A209" s="1" t="s">
        <v>2353</v>
      </c>
      <c r="B209" t="s">
        <v>2553</v>
      </c>
      <c r="C209" s="9">
        <v>44819</v>
      </c>
      <c r="D209" s="5">
        <v>1230.46</v>
      </c>
    </row>
    <row r="210" spans="1:4" x14ac:dyDescent="0.25">
      <c r="A210" s="1" t="s">
        <v>2087</v>
      </c>
      <c r="B210" t="s">
        <v>2697</v>
      </c>
      <c r="C210" s="9">
        <v>44819</v>
      </c>
      <c r="D210" s="5">
        <v>2541</v>
      </c>
    </row>
    <row r="211" spans="1:4" x14ac:dyDescent="0.25">
      <c r="A211" s="1" t="s">
        <v>69</v>
      </c>
      <c r="B211" t="s">
        <v>2698</v>
      </c>
      <c r="C211" s="9">
        <v>44819</v>
      </c>
      <c r="D211" s="5">
        <v>40.76</v>
      </c>
    </row>
    <row r="212" spans="1:4" x14ac:dyDescent="0.25">
      <c r="A212" s="1" t="s">
        <v>2621</v>
      </c>
      <c r="B212" t="s">
        <v>2699</v>
      </c>
      <c r="C212" s="9">
        <v>44819</v>
      </c>
      <c r="D212" s="5">
        <v>119.66</v>
      </c>
    </row>
    <row r="213" spans="1:4" x14ac:dyDescent="0.25">
      <c r="A213" s="1" t="s">
        <v>92</v>
      </c>
      <c r="B213" t="s">
        <v>2700</v>
      </c>
      <c r="C213" s="9">
        <v>44819</v>
      </c>
      <c r="D213" s="5">
        <v>1210</v>
      </c>
    </row>
    <row r="214" spans="1:4" x14ac:dyDescent="0.25">
      <c r="A214" s="1" t="s">
        <v>1600</v>
      </c>
      <c r="B214" t="s">
        <v>2701</v>
      </c>
      <c r="C214" s="9">
        <v>44819</v>
      </c>
      <c r="D214" s="5">
        <v>317.72000000000003</v>
      </c>
    </row>
    <row r="215" spans="1:4" x14ac:dyDescent="0.25">
      <c r="A215" s="1" t="s">
        <v>2621</v>
      </c>
      <c r="B215" t="s">
        <v>2699</v>
      </c>
      <c r="C215" s="9">
        <v>44819</v>
      </c>
      <c r="D215" s="5">
        <v>119.66</v>
      </c>
    </row>
    <row r="216" spans="1:4" x14ac:dyDescent="0.25">
      <c r="A216" s="1" t="s">
        <v>1597</v>
      </c>
      <c r="B216" t="s">
        <v>2723</v>
      </c>
      <c r="C216" s="9">
        <v>44819</v>
      </c>
      <c r="D216" s="5">
        <v>114.98</v>
      </c>
    </row>
    <row r="217" spans="1:4" x14ac:dyDescent="0.25">
      <c r="A217" s="1" t="s">
        <v>92</v>
      </c>
      <c r="B217" t="s">
        <v>2702</v>
      </c>
      <c r="C217" s="9">
        <v>44819</v>
      </c>
      <c r="D217" s="5">
        <v>1210</v>
      </c>
    </row>
    <row r="218" spans="1:4" x14ac:dyDescent="0.25">
      <c r="A218" s="1" t="s">
        <v>2703</v>
      </c>
      <c r="B218" t="s">
        <v>2704</v>
      </c>
      <c r="C218" s="9">
        <v>44819</v>
      </c>
      <c r="D218" s="5">
        <v>912.45</v>
      </c>
    </row>
    <row r="219" spans="1:4" x14ac:dyDescent="0.25">
      <c r="A219" s="1" t="s">
        <v>1689</v>
      </c>
      <c r="B219" t="s">
        <v>1690</v>
      </c>
      <c r="C219" s="9">
        <v>44819</v>
      </c>
      <c r="D219" s="5">
        <v>33.659999999999997</v>
      </c>
    </row>
    <row r="220" spans="1:4" x14ac:dyDescent="0.25">
      <c r="A220" s="1" t="s">
        <v>2206</v>
      </c>
      <c r="B220" t="s">
        <v>2705</v>
      </c>
      <c r="C220" s="9">
        <v>44819</v>
      </c>
      <c r="D220" s="5">
        <v>173.74</v>
      </c>
    </row>
    <row r="221" spans="1:4" x14ac:dyDescent="0.25">
      <c r="A221" s="1" t="s">
        <v>204</v>
      </c>
      <c r="B221" t="s">
        <v>2727</v>
      </c>
      <c r="C221" s="9">
        <v>44826</v>
      </c>
      <c r="D221" s="5">
        <v>5.3</v>
      </c>
    </row>
    <row r="222" spans="1:4" x14ac:dyDescent="0.25">
      <c r="A222" s="1" t="s">
        <v>204</v>
      </c>
      <c r="B222" t="s">
        <v>2728</v>
      </c>
      <c r="C222" s="9">
        <v>44826</v>
      </c>
      <c r="D222" s="5">
        <v>81.09</v>
      </c>
    </row>
    <row r="223" spans="1:4" x14ac:dyDescent="0.25">
      <c r="A223" s="1" t="s">
        <v>204</v>
      </c>
      <c r="B223" t="s">
        <v>2727</v>
      </c>
      <c r="C223" s="9">
        <v>44826</v>
      </c>
      <c r="D223" s="5">
        <v>10.3</v>
      </c>
    </row>
    <row r="224" spans="1:4" x14ac:dyDescent="0.25">
      <c r="A224" s="1" t="s">
        <v>204</v>
      </c>
      <c r="B224" t="s">
        <v>2729</v>
      </c>
      <c r="C224" s="9">
        <v>44826</v>
      </c>
      <c r="D224" s="5">
        <v>89.42</v>
      </c>
    </row>
    <row r="225" spans="1:4" x14ac:dyDescent="0.25">
      <c r="A225" s="1" t="s">
        <v>204</v>
      </c>
      <c r="B225" t="s">
        <v>2729</v>
      </c>
      <c r="C225" s="9">
        <v>44826</v>
      </c>
      <c r="D225" s="5">
        <v>89.42</v>
      </c>
    </row>
    <row r="226" spans="1:4" x14ac:dyDescent="0.25">
      <c r="A226" s="1" t="s">
        <v>204</v>
      </c>
      <c r="B226" t="s">
        <v>2730</v>
      </c>
      <c r="C226" s="9">
        <v>44826</v>
      </c>
      <c r="D226" s="5">
        <v>157.82</v>
      </c>
    </row>
    <row r="227" spans="1:4" x14ac:dyDescent="0.25">
      <c r="A227" s="1" t="s">
        <v>204</v>
      </c>
      <c r="B227" t="s">
        <v>2731</v>
      </c>
      <c r="C227" s="9">
        <v>44826</v>
      </c>
      <c r="D227" s="5">
        <v>61.3</v>
      </c>
    </row>
    <row r="228" spans="1:4" x14ac:dyDescent="0.25">
      <c r="A228" s="1" t="s">
        <v>2105</v>
      </c>
      <c r="B228" t="s">
        <v>2706</v>
      </c>
      <c r="C228" s="9">
        <v>44826</v>
      </c>
      <c r="D228" s="5">
        <v>11011</v>
      </c>
    </row>
    <row r="229" spans="1:4" x14ac:dyDescent="0.25">
      <c r="A229" s="1" t="s">
        <v>35</v>
      </c>
      <c r="B229" t="s">
        <v>2707</v>
      </c>
      <c r="C229" s="9">
        <v>44826</v>
      </c>
      <c r="D229" s="5">
        <v>202.46</v>
      </c>
    </row>
    <row r="230" spans="1:4" x14ac:dyDescent="0.25">
      <c r="A230" s="1" t="s">
        <v>1402</v>
      </c>
      <c r="B230" t="s">
        <v>2708</v>
      </c>
      <c r="C230" s="9">
        <v>44826</v>
      </c>
      <c r="D230" s="5">
        <v>8030.18</v>
      </c>
    </row>
    <row r="231" spans="1:4" x14ac:dyDescent="0.25">
      <c r="A231" s="1" t="s">
        <v>1597</v>
      </c>
      <c r="B231" t="s">
        <v>2724</v>
      </c>
      <c r="C231" s="9">
        <v>44826</v>
      </c>
      <c r="D231" s="5">
        <v>414.24</v>
      </c>
    </row>
    <row r="232" spans="1:4" x14ac:dyDescent="0.25">
      <c r="A232" s="1" t="s">
        <v>1179</v>
      </c>
      <c r="B232" t="s">
        <v>2709</v>
      </c>
      <c r="C232" s="9">
        <v>44826</v>
      </c>
      <c r="D232" s="5">
        <v>378.62</v>
      </c>
    </row>
    <row r="233" spans="1:4" x14ac:dyDescent="0.25">
      <c r="A233" s="1" t="s">
        <v>1179</v>
      </c>
      <c r="B233" t="s">
        <v>2710</v>
      </c>
      <c r="C233" s="9">
        <v>44826</v>
      </c>
      <c r="D233" s="5">
        <v>378.62</v>
      </c>
    </row>
    <row r="234" spans="1:4" x14ac:dyDescent="0.25">
      <c r="A234" s="1" t="s">
        <v>2711</v>
      </c>
      <c r="B234" t="s">
        <v>2725</v>
      </c>
      <c r="C234" s="9">
        <v>44826</v>
      </c>
      <c r="D234" s="5">
        <v>127.8</v>
      </c>
    </row>
    <row r="235" spans="1:4" x14ac:dyDescent="0.25">
      <c r="A235" s="1" t="s">
        <v>2711</v>
      </c>
      <c r="B235" t="s">
        <v>2725</v>
      </c>
      <c r="C235" s="9">
        <v>44826</v>
      </c>
      <c r="D235" s="5">
        <v>156.97</v>
      </c>
    </row>
    <row r="236" spans="1:4" x14ac:dyDescent="0.25">
      <c r="A236" s="1" t="s">
        <v>2711</v>
      </c>
      <c r="B236" t="s">
        <v>2725</v>
      </c>
      <c r="C236" s="9">
        <v>44826</v>
      </c>
      <c r="D236" s="5">
        <v>141.28</v>
      </c>
    </row>
    <row r="237" spans="1:4" x14ac:dyDescent="0.25">
      <c r="A237" s="1" t="s">
        <v>440</v>
      </c>
      <c r="B237" t="s">
        <v>2712</v>
      </c>
      <c r="C237" s="9">
        <v>44826</v>
      </c>
      <c r="D237" s="5">
        <v>880</v>
      </c>
    </row>
    <row r="238" spans="1:4" x14ac:dyDescent="0.25">
      <c r="A238" s="1" t="s">
        <v>2711</v>
      </c>
      <c r="B238" t="s">
        <v>2725</v>
      </c>
      <c r="C238" s="9">
        <v>44826</v>
      </c>
      <c r="D238" s="5">
        <v>49.5</v>
      </c>
    </row>
    <row r="239" spans="1:4" x14ac:dyDescent="0.25">
      <c r="A239" s="1" t="s">
        <v>1597</v>
      </c>
      <c r="B239" t="s">
        <v>2726</v>
      </c>
      <c r="C239" s="9">
        <v>44826</v>
      </c>
      <c r="D239" s="5">
        <v>136.99</v>
      </c>
    </row>
    <row r="240" spans="1:4" x14ac:dyDescent="0.25">
      <c r="A240" s="1" t="s">
        <v>1597</v>
      </c>
      <c r="B240" t="s">
        <v>2723</v>
      </c>
      <c r="C240" s="9">
        <v>44826</v>
      </c>
      <c r="D240" s="5">
        <v>207.26</v>
      </c>
    </row>
    <row r="241" spans="1:4" x14ac:dyDescent="0.25">
      <c r="A241" s="1" t="s">
        <v>2619</v>
      </c>
      <c r="B241" t="s">
        <v>2713</v>
      </c>
      <c r="C241" s="9">
        <v>44833</v>
      </c>
      <c r="D241" s="5">
        <v>20.75</v>
      </c>
    </row>
    <row r="242" spans="1:4" x14ac:dyDescent="0.25">
      <c r="A242" s="1" t="s">
        <v>1665</v>
      </c>
      <c r="B242" t="s">
        <v>2714</v>
      </c>
      <c r="C242" s="9">
        <v>44833</v>
      </c>
      <c r="D242" s="5">
        <v>954.77</v>
      </c>
    </row>
    <row r="243" spans="1:4" x14ac:dyDescent="0.25">
      <c r="A243" s="1" t="s">
        <v>2715</v>
      </c>
      <c r="B243" t="s">
        <v>2716</v>
      </c>
      <c r="C243" s="9">
        <v>44833</v>
      </c>
      <c r="D243" s="5">
        <v>340</v>
      </c>
    </row>
    <row r="244" spans="1:4" x14ac:dyDescent="0.25">
      <c r="A244" s="1" t="s">
        <v>2492</v>
      </c>
      <c r="B244" t="s">
        <v>2717</v>
      </c>
      <c r="C244" s="9">
        <v>44833</v>
      </c>
      <c r="D244" s="5">
        <v>5030.92</v>
      </c>
    </row>
    <row r="245" spans="1:4" x14ac:dyDescent="0.25">
      <c r="A245" s="1" t="s">
        <v>2518</v>
      </c>
      <c r="B245" t="s">
        <v>2718</v>
      </c>
      <c r="C245" s="9">
        <v>44833</v>
      </c>
      <c r="D245" s="5">
        <v>195</v>
      </c>
    </row>
    <row r="246" spans="1:4" x14ac:dyDescent="0.25">
      <c r="A246" s="1" t="s">
        <v>2719</v>
      </c>
      <c r="B246" t="s">
        <v>2720</v>
      </c>
      <c r="C246" s="9">
        <v>44833</v>
      </c>
      <c r="D246" s="5">
        <v>40.85</v>
      </c>
    </row>
    <row r="247" spans="1:4" x14ac:dyDescent="0.25">
      <c r="A247" s="1" t="s">
        <v>88</v>
      </c>
      <c r="B247" t="s">
        <v>2721</v>
      </c>
      <c r="C247" s="9">
        <v>44833</v>
      </c>
      <c r="D247" s="5">
        <v>132.62</v>
      </c>
    </row>
    <row r="248" spans="1:4" x14ac:dyDescent="0.25">
      <c r="A248" s="1" t="s">
        <v>2504</v>
      </c>
      <c r="B248" t="s">
        <v>2722</v>
      </c>
      <c r="C248" s="9">
        <v>44833</v>
      </c>
      <c r="D248" s="5">
        <v>903.83</v>
      </c>
    </row>
    <row r="249" spans="1:4" x14ac:dyDescent="0.25">
      <c r="A249" s="1" t="s">
        <v>205</v>
      </c>
      <c r="B249" t="s">
        <v>2732</v>
      </c>
      <c r="C249" s="9">
        <v>44833</v>
      </c>
      <c r="D249" s="5">
        <v>4916.7299999999996</v>
      </c>
    </row>
    <row r="250" spans="1:4" x14ac:dyDescent="0.25">
      <c r="A250" s="1" t="s">
        <v>205</v>
      </c>
      <c r="B250" t="s">
        <v>2764</v>
      </c>
      <c r="C250" s="9">
        <v>44833</v>
      </c>
      <c r="D250" s="5">
        <v>1063.8399999999999</v>
      </c>
    </row>
    <row r="251" spans="1:4" x14ac:dyDescent="0.25">
      <c r="A251" s="1" t="s">
        <v>204</v>
      </c>
      <c r="B251" t="s">
        <v>2732</v>
      </c>
      <c r="C251" s="9">
        <v>44833</v>
      </c>
      <c r="D251" s="5">
        <v>20807.310000000001</v>
      </c>
    </row>
    <row r="252" spans="1:4" x14ac:dyDescent="0.25">
      <c r="A252" s="1" t="s">
        <v>204</v>
      </c>
      <c r="B252" t="s">
        <v>2764</v>
      </c>
      <c r="C252" s="9">
        <v>44833</v>
      </c>
      <c r="D252" s="5">
        <v>5493.3</v>
      </c>
    </row>
    <row r="253" spans="1:4" x14ac:dyDescent="0.25">
      <c r="A253" s="1" t="s">
        <v>2422</v>
      </c>
      <c r="B253" t="s">
        <v>2733</v>
      </c>
      <c r="C253" s="9">
        <v>44834</v>
      </c>
      <c r="D253" s="5">
        <v>15</v>
      </c>
    </row>
    <row r="254" spans="1:4" x14ac:dyDescent="0.25">
      <c r="A254" s="1" t="s">
        <v>2734</v>
      </c>
      <c r="B254" t="s">
        <v>2735</v>
      </c>
      <c r="C254" s="9">
        <v>44844</v>
      </c>
      <c r="D254" s="5">
        <v>4902.92</v>
      </c>
    </row>
    <row r="255" spans="1:4" x14ac:dyDescent="0.25">
      <c r="A255" s="1" t="s">
        <v>2736</v>
      </c>
      <c r="B255" t="s">
        <v>2737</v>
      </c>
      <c r="C255" s="9">
        <v>44844</v>
      </c>
      <c r="D255" s="5">
        <v>107.62</v>
      </c>
    </row>
    <row r="256" spans="1:4" x14ac:dyDescent="0.25">
      <c r="A256" s="1" t="s">
        <v>2619</v>
      </c>
      <c r="B256" t="s">
        <v>2738</v>
      </c>
      <c r="C256" s="9">
        <v>44844</v>
      </c>
      <c r="D256" s="5">
        <v>18.7</v>
      </c>
    </row>
    <row r="257" spans="1:4" x14ac:dyDescent="0.25">
      <c r="A257" s="1" t="s">
        <v>92</v>
      </c>
      <c r="B257" t="s">
        <v>2739</v>
      </c>
      <c r="C257" s="9">
        <v>44844</v>
      </c>
      <c r="D257" s="5">
        <v>1210</v>
      </c>
    </row>
    <row r="258" spans="1:4" x14ac:dyDescent="0.25">
      <c r="A258" s="1" t="s">
        <v>1600</v>
      </c>
      <c r="B258" t="s">
        <v>2740</v>
      </c>
      <c r="C258" s="9">
        <v>44844</v>
      </c>
      <c r="D258" s="5">
        <v>325.18</v>
      </c>
    </row>
    <row r="259" spans="1:4" x14ac:dyDescent="0.25">
      <c r="A259" s="1" t="s">
        <v>2619</v>
      </c>
      <c r="B259" t="s">
        <v>2741</v>
      </c>
      <c r="C259" s="9">
        <v>44844</v>
      </c>
      <c r="D259" s="5">
        <v>16</v>
      </c>
    </row>
    <row r="260" spans="1:4" x14ac:dyDescent="0.25">
      <c r="A260" s="1" t="s">
        <v>1623</v>
      </c>
      <c r="B260" t="s">
        <v>2742</v>
      </c>
      <c r="C260" s="9">
        <v>44844</v>
      </c>
      <c r="D260" s="5">
        <v>1210</v>
      </c>
    </row>
    <row r="261" spans="1:4" x14ac:dyDescent="0.25">
      <c r="A261" s="1" t="s">
        <v>2743</v>
      </c>
      <c r="B261" t="s">
        <v>2744</v>
      </c>
      <c r="C261" s="9">
        <v>44848</v>
      </c>
      <c r="D261" s="5">
        <v>445.5</v>
      </c>
    </row>
    <row r="262" spans="1:4" x14ac:dyDescent="0.25">
      <c r="A262" s="1" t="s">
        <v>2621</v>
      </c>
      <c r="B262" t="s">
        <v>2622</v>
      </c>
      <c r="C262" s="9">
        <v>44848</v>
      </c>
      <c r="D262" s="5">
        <v>119.66</v>
      </c>
    </row>
    <row r="263" spans="1:4" x14ac:dyDescent="0.25">
      <c r="A263" s="1" t="s">
        <v>1179</v>
      </c>
      <c r="B263" t="s">
        <v>2745</v>
      </c>
      <c r="C263" s="9">
        <v>44848</v>
      </c>
      <c r="D263" s="5">
        <v>378.62</v>
      </c>
    </row>
    <row r="264" spans="1:4" x14ac:dyDescent="0.25">
      <c r="A264" s="1" t="s">
        <v>2090</v>
      </c>
      <c r="B264" t="s">
        <v>2746</v>
      </c>
      <c r="C264" s="9">
        <v>44848</v>
      </c>
      <c r="D264" s="5">
        <v>1648.02</v>
      </c>
    </row>
    <row r="265" spans="1:4" x14ac:dyDescent="0.25">
      <c r="A265" s="1" t="s">
        <v>1179</v>
      </c>
      <c r="B265" t="s">
        <v>2747</v>
      </c>
      <c r="C265" s="9">
        <v>44848</v>
      </c>
      <c r="D265" s="5">
        <v>526.35</v>
      </c>
    </row>
    <row r="266" spans="1:4" x14ac:dyDescent="0.25">
      <c r="A266" s="1" t="s">
        <v>2512</v>
      </c>
      <c r="B266" t="s">
        <v>2748</v>
      </c>
      <c r="C266" s="9">
        <v>44848</v>
      </c>
      <c r="D266" s="5">
        <v>78.400000000000006</v>
      </c>
    </row>
    <row r="267" spans="1:4" x14ac:dyDescent="0.25">
      <c r="A267" s="1" t="s">
        <v>215</v>
      </c>
      <c r="B267" t="s">
        <v>2768</v>
      </c>
      <c r="C267" s="9">
        <v>44872</v>
      </c>
      <c r="D267" s="5">
        <v>4948.54</v>
      </c>
    </row>
    <row r="268" spans="1:4" x14ac:dyDescent="0.25">
      <c r="A268" s="1" t="s">
        <v>2308</v>
      </c>
      <c r="B268" t="s">
        <v>2749</v>
      </c>
      <c r="C268" s="9">
        <v>44855</v>
      </c>
      <c r="D268" s="5">
        <v>3000</v>
      </c>
    </row>
    <row r="269" spans="1:4" x14ac:dyDescent="0.25">
      <c r="A269" s="1" t="s">
        <v>1689</v>
      </c>
      <c r="B269" t="s">
        <v>1690</v>
      </c>
      <c r="C269" s="9">
        <v>44855</v>
      </c>
      <c r="D269" s="5">
        <v>44.99</v>
      </c>
    </row>
    <row r="270" spans="1:4" x14ac:dyDescent="0.25">
      <c r="A270" s="1" t="s">
        <v>2090</v>
      </c>
      <c r="B270" t="s">
        <v>2746</v>
      </c>
      <c r="C270" s="9">
        <v>44855</v>
      </c>
      <c r="D270" s="5">
        <v>1719.64</v>
      </c>
    </row>
    <row r="271" spans="1:4" x14ac:dyDescent="0.25">
      <c r="A271" s="1" t="s">
        <v>1867</v>
      </c>
      <c r="B271" t="s">
        <v>2750</v>
      </c>
      <c r="C271" s="9">
        <v>44855</v>
      </c>
      <c r="D271" s="5">
        <v>5021.5</v>
      </c>
    </row>
    <row r="272" spans="1:4" x14ac:dyDescent="0.25">
      <c r="A272" s="1" t="s">
        <v>2308</v>
      </c>
      <c r="B272" t="s">
        <v>2751</v>
      </c>
      <c r="C272" s="9">
        <v>44855</v>
      </c>
      <c r="D272" s="5">
        <v>4450</v>
      </c>
    </row>
    <row r="273" spans="1:4" x14ac:dyDescent="0.25">
      <c r="A273" s="1" t="s">
        <v>2752</v>
      </c>
      <c r="B273" t="s">
        <v>2753</v>
      </c>
      <c r="C273" s="9">
        <v>44855</v>
      </c>
      <c r="D273" s="5">
        <v>2006.05</v>
      </c>
    </row>
    <row r="274" spans="1:4" x14ac:dyDescent="0.25">
      <c r="A274" s="1" t="s">
        <v>2752</v>
      </c>
      <c r="B274" t="s">
        <v>2754</v>
      </c>
      <c r="C274" s="9">
        <v>44855</v>
      </c>
      <c r="D274" s="5">
        <v>1014.56</v>
      </c>
    </row>
    <row r="275" spans="1:4" x14ac:dyDescent="0.25">
      <c r="A275" s="1" t="s">
        <v>128</v>
      </c>
      <c r="B275" t="s">
        <v>2755</v>
      </c>
      <c r="C275" s="9">
        <v>44855</v>
      </c>
      <c r="D275" s="5">
        <v>703.84</v>
      </c>
    </row>
    <row r="276" spans="1:4" x14ac:dyDescent="0.25">
      <c r="A276" s="1" t="s">
        <v>2108</v>
      </c>
      <c r="B276" t="s">
        <v>2756</v>
      </c>
      <c r="C276" s="9">
        <v>44862</v>
      </c>
      <c r="D276" s="5">
        <v>192.29</v>
      </c>
    </row>
    <row r="277" spans="1:4" x14ac:dyDescent="0.25">
      <c r="A277" s="1" t="s">
        <v>1191</v>
      </c>
      <c r="B277" t="s">
        <v>2757</v>
      </c>
      <c r="C277" s="9">
        <v>44862</v>
      </c>
      <c r="D277" s="5">
        <v>8681.75</v>
      </c>
    </row>
    <row r="278" spans="1:4" x14ac:dyDescent="0.25">
      <c r="A278" s="1" t="s">
        <v>2105</v>
      </c>
      <c r="B278" t="s">
        <v>2758</v>
      </c>
      <c r="C278" s="9">
        <v>44862</v>
      </c>
      <c r="D278" s="5">
        <v>7243.06</v>
      </c>
    </row>
    <row r="279" spans="1:4" x14ac:dyDescent="0.25">
      <c r="A279" s="1" t="s">
        <v>2759</v>
      </c>
      <c r="B279" t="s">
        <v>2760</v>
      </c>
      <c r="C279" s="9">
        <v>44862</v>
      </c>
      <c r="D279" s="5">
        <v>1702.3</v>
      </c>
    </row>
    <row r="280" spans="1:4" x14ac:dyDescent="0.25">
      <c r="A280" s="1" t="s">
        <v>2761</v>
      </c>
      <c r="B280" t="s">
        <v>2762</v>
      </c>
      <c r="C280" s="9">
        <v>44862</v>
      </c>
      <c r="D280" s="5">
        <v>598.95000000000005</v>
      </c>
    </row>
    <row r="281" spans="1:4" x14ac:dyDescent="0.25">
      <c r="A281" s="1" t="s">
        <v>2108</v>
      </c>
      <c r="B281" t="s">
        <v>2763</v>
      </c>
      <c r="C281" s="9">
        <v>44862</v>
      </c>
      <c r="D281" s="5">
        <v>89.95</v>
      </c>
    </row>
    <row r="282" spans="1:4" x14ac:dyDescent="0.25">
      <c r="A282" s="1" t="s">
        <v>1689</v>
      </c>
      <c r="B282" t="s">
        <v>1690</v>
      </c>
      <c r="C282" s="9">
        <v>44862</v>
      </c>
      <c r="D282" s="5">
        <v>26.18</v>
      </c>
    </row>
    <row r="283" spans="1:4" x14ac:dyDescent="0.25">
      <c r="A283" s="1" t="s">
        <v>205</v>
      </c>
      <c r="B283" t="s">
        <v>2765</v>
      </c>
      <c r="C283" s="9">
        <v>44862</v>
      </c>
      <c r="D283" s="5">
        <v>4916.7299999999996</v>
      </c>
    </row>
    <row r="284" spans="1:4" x14ac:dyDescent="0.25">
      <c r="A284" s="1" t="s">
        <v>205</v>
      </c>
      <c r="B284" t="s">
        <v>2766</v>
      </c>
      <c r="C284" s="9">
        <v>44862</v>
      </c>
      <c r="D284" s="5">
        <v>1063.8399999999999</v>
      </c>
    </row>
    <row r="285" spans="1:4" x14ac:dyDescent="0.25">
      <c r="A285" s="1" t="s">
        <v>204</v>
      </c>
      <c r="B285" t="s">
        <v>2765</v>
      </c>
      <c r="C285" s="9">
        <v>44862</v>
      </c>
      <c r="D285" s="5">
        <v>17831.48</v>
      </c>
    </row>
    <row r="286" spans="1:4" x14ac:dyDescent="0.25">
      <c r="A286" s="1" t="s">
        <v>204</v>
      </c>
      <c r="B286" t="s">
        <v>2766</v>
      </c>
      <c r="C286" s="9">
        <v>44862</v>
      </c>
      <c r="D286" s="5">
        <v>6105.34</v>
      </c>
    </row>
    <row r="287" spans="1:4" x14ac:dyDescent="0.25">
      <c r="A287" t="s">
        <v>2122</v>
      </c>
      <c r="B287" t="s">
        <v>2769</v>
      </c>
      <c r="C287" s="9">
        <v>44869</v>
      </c>
      <c r="D287" s="5">
        <v>155.79</v>
      </c>
    </row>
    <row r="288" spans="1:4" x14ac:dyDescent="0.25">
      <c r="A288" s="1" t="s">
        <v>1623</v>
      </c>
      <c r="B288" t="s">
        <v>2770</v>
      </c>
      <c r="C288" s="9">
        <v>44869</v>
      </c>
      <c r="D288" s="5">
        <v>5.8</v>
      </c>
    </row>
    <row r="289" spans="1:4" x14ac:dyDescent="0.25">
      <c r="A289" s="1" t="s">
        <v>1623</v>
      </c>
      <c r="B289" t="s">
        <v>2770</v>
      </c>
      <c r="C289" s="9">
        <v>44869</v>
      </c>
      <c r="D289" s="5">
        <v>6.8</v>
      </c>
    </row>
    <row r="290" spans="1:4" x14ac:dyDescent="0.25">
      <c r="A290" s="1" t="s">
        <v>1623</v>
      </c>
      <c r="B290" t="s">
        <v>2771</v>
      </c>
      <c r="C290" s="9">
        <v>44869</v>
      </c>
      <c r="D290" s="5">
        <v>5.5</v>
      </c>
    </row>
    <row r="291" spans="1:4" x14ac:dyDescent="0.25">
      <c r="A291" s="1" t="s">
        <v>1670</v>
      </c>
      <c r="B291" t="s">
        <v>2772</v>
      </c>
      <c r="C291" s="9">
        <v>44869</v>
      </c>
      <c r="D291" s="5">
        <v>1048</v>
      </c>
    </row>
    <row r="292" spans="1:4" x14ac:dyDescent="0.25">
      <c r="A292" s="1" t="s">
        <v>43</v>
      </c>
      <c r="B292" t="s">
        <v>2773</v>
      </c>
      <c r="C292" s="9">
        <v>44869</v>
      </c>
      <c r="D292" s="5">
        <v>246.09</v>
      </c>
    </row>
    <row r="293" spans="1:4" x14ac:dyDescent="0.25">
      <c r="A293" s="1" t="s">
        <v>92</v>
      </c>
      <c r="B293" t="s">
        <v>2774</v>
      </c>
      <c r="C293" s="9">
        <v>44869</v>
      </c>
      <c r="D293" s="5">
        <v>1210</v>
      </c>
    </row>
    <row r="294" spans="1:4" x14ac:dyDescent="0.25">
      <c r="A294" s="1" t="s">
        <v>2621</v>
      </c>
      <c r="B294" t="s">
        <v>2622</v>
      </c>
      <c r="C294" s="9">
        <v>44869</v>
      </c>
      <c r="D294" s="5">
        <v>119.66</v>
      </c>
    </row>
    <row r="295" spans="1:4" x14ac:dyDescent="0.25">
      <c r="A295" s="1" t="s">
        <v>2752</v>
      </c>
      <c r="B295" t="s">
        <v>2775</v>
      </c>
      <c r="C295" s="9">
        <v>44869</v>
      </c>
      <c r="D295" s="5">
        <v>905.99</v>
      </c>
    </row>
    <row r="296" spans="1:4" x14ac:dyDescent="0.25">
      <c r="A296" s="1" t="s">
        <v>2776</v>
      </c>
      <c r="B296" t="s">
        <v>2777</v>
      </c>
      <c r="C296" s="9">
        <v>44873</v>
      </c>
      <c r="D296" s="5">
        <v>3927.18</v>
      </c>
    </row>
    <row r="297" spans="1:4" x14ac:dyDescent="0.25">
      <c r="A297" s="1" t="s">
        <v>2143</v>
      </c>
      <c r="B297" t="s">
        <v>2778</v>
      </c>
      <c r="C297" s="9">
        <v>44875</v>
      </c>
      <c r="D297" s="5">
        <v>80.25</v>
      </c>
    </row>
    <row r="298" spans="1:4" x14ac:dyDescent="0.25">
      <c r="A298" s="1" t="s">
        <v>2779</v>
      </c>
      <c r="B298" t="s">
        <v>2780</v>
      </c>
      <c r="C298" s="9">
        <v>44875</v>
      </c>
      <c r="D298" s="5">
        <v>72.599999999999994</v>
      </c>
    </row>
    <row r="299" spans="1:4" x14ac:dyDescent="0.25">
      <c r="A299" s="1" t="s">
        <v>2781</v>
      </c>
      <c r="B299" t="s">
        <v>2782</v>
      </c>
      <c r="C299" s="9">
        <v>44875</v>
      </c>
      <c r="D299" s="5">
        <v>4065.6</v>
      </c>
    </row>
    <row r="300" spans="1:4" x14ac:dyDescent="0.25">
      <c r="A300" s="1" t="s">
        <v>2781</v>
      </c>
      <c r="B300" t="s">
        <v>2783</v>
      </c>
      <c r="C300" s="9">
        <v>44875</v>
      </c>
      <c r="D300" s="5">
        <v>1040.5999999999999</v>
      </c>
    </row>
    <row r="301" spans="1:4" x14ac:dyDescent="0.25">
      <c r="A301" s="1" t="s">
        <v>2087</v>
      </c>
      <c r="B301" t="s">
        <v>2784</v>
      </c>
      <c r="C301" s="9">
        <v>44875</v>
      </c>
      <c r="D301" s="5">
        <v>18.760000000000002</v>
      </c>
    </row>
    <row r="302" spans="1:4" x14ac:dyDescent="0.25">
      <c r="A302" s="1" t="s">
        <v>2781</v>
      </c>
      <c r="B302" t="s">
        <v>2785</v>
      </c>
      <c r="C302" s="9">
        <v>44875</v>
      </c>
      <c r="D302" s="5">
        <v>786.5</v>
      </c>
    </row>
    <row r="303" spans="1:4" x14ac:dyDescent="0.25">
      <c r="A303" s="1" t="s">
        <v>1179</v>
      </c>
      <c r="B303" t="s">
        <v>2786</v>
      </c>
      <c r="C303" s="9">
        <v>44875</v>
      </c>
      <c r="D303" s="5">
        <v>378.62</v>
      </c>
    </row>
    <row r="304" spans="1:4" x14ac:dyDescent="0.25">
      <c r="A304" s="1" t="s">
        <v>2492</v>
      </c>
      <c r="B304" t="s">
        <v>2787</v>
      </c>
      <c r="C304" s="9">
        <v>44882</v>
      </c>
      <c r="D304" s="5">
        <v>3509.29</v>
      </c>
    </row>
    <row r="305" spans="1:4" x14ac:dyDescent="0.25">
      <c r="A305" s="1" t="s">
        <v>1750</v>
      </c>
      <c r="B305" t="s">
        <v>2788</v>
      </c>
      <c r="C305" s="9">
        <v>44882</v>
      </c>
      <c r="D305" s="5">
        <v>6050</v>
      </c>
    </row>
    <row r="306" spans="1:4" x14ac:dyDescent="0.25">
      <c r="A306" s="1" t="s">
        <v>1369</v>
      </c>
      <c r="B306" t="s">
        <v>2789</v>
      </c>
      <c r="C306" s="9">
        <v>44886</v>
      </c>
      <c r="D306" s="5">
        <v>2202.1999999999998</v>
      </c>
    </row>
    <row r="307" spans="1:4" x14ac:dyDescent="0.25">
      <c r="A307" s="1" t="s">
        <v>2206</v>
      </c>
      <c r="B307" t="s">
        <v>2790</v>
      </c>
      <c r="C307" s="9">
        <v>44886</v>
      </c>
      <c r="D307" s="5">
        <v>800.72</v>
      </c>
    </row>
    <row r="308" spans="1:4" x14ac:dyDescent="0.25">
      <c r="A308" s="1" t="s">
        <v>2090</v>
      </c>
      <c r="B308" t="s">
        <v>2791</v>
      </c>
      <c r="C308" s="9">
        <v>44886</v>
      </c>
      <c r="D308" s="5">
        <v>1669.8</v>
      </c>
    </row>
    <row r="309" spans="1:4" x14ac:dyDescent="0.25">
      <c r="A309" s="1" t="s">
        <v>2792</v>
      </c>
      <c r="B309" t="s">
        <v>2793</v>
      </c>
      <c r="C309" s="9">
        <v>44886</v>
      </c>
      <c r="D309" s="5">
        <v>2109.94</v>
      </c>
    </row>
    <row r="310" spans="1:4" x14ac:dyDescent="0.25">
      <c r="A310" s="1" t="s">
        <v>1689</v>
      </c>
      <c r="B310" t="s">
        <v>1690</v>
      </c>
      <c r="C310" s="9">
        <v>44886</v>
      </c>
      <c r="D310" s="5">
        <v>66.66</v>
      </c>
    </row>
    <row r="311" spans="1:4" x14ac:dyDescent="0.25">
      <c r="A311" s="1" t="s">
        <v>2206</v>
      </c>
      <c r="B311" t="s">
        <v>2794</v>
      </c>
      <c r="C311" s="9">
        <v>44886</v>
      </c>
      <c r="D311" s="5">
        <v>488.14</v>
      </c>
    </row>
    <row r="312" spans="1:4" x14ac:dyDescent="0.25">
      <c r="A312" s="1" t="s">
        <v>2422</v>
      </c>
      <c r="B312" t="s">
        <v>2807</v>
      </c>
      <c r="C312" s="9">
        <v>44890</v>
      </c>
      <c r="D312" s="5">
        <v>295.82</v>
      </c>
    </row>
    <row r="313" spans="1:4" x14ac:dyDescent="0.25">
      <c r="A313" s="1" t="s">
        <v>1262</v>
      </c>
      <c r="B313" t="s">
        <v>2795</v>
      </c>
      <c r="C313" s="9">
        <v>44894</v>
      </c>
      <c r="D313" s="5">
        <v>1110.18</v>
      </c>
    </row>
    <row r="314" spans="1:4" x14ac:dyDescent="0.25">
      <c r="A314" s="1" t="s">
        <v>2796</v>
      </c>
      <c r="B314" t="s">
        <v>2797</v>
      </c>
      <c r="C314" s="9">
        <v>44894</v>
      </c>
      <c r="D314" s="5">
        <v>47.03</v>
      </c>
    </row>
    <row r="315" spans="1:4" x14ac:dyDescent="0.25">
      <c r="A315" s="1" t="s">
        <v>1016</v>
      </c>
      <c r="B315" t="s">
        <v>2798</v>
      </c>
      <c r="C315" s="9">
        <v>44894</v>
      </c>
      <c r="D315" s="5">
        <v>1467.21</v>
      </c>
    </row>
    <row r="316" spans="1:4" x14ac:dyDescent="0.25">
      <c r="A316" s="1" t="s">
        <v>2799</v>
      </c>
      <c r="B316" t="s">
        <v>2800</v>
      </c>
      <c r="C316" s="9">
        <v>44894</v>
      </c>
      <c r="D316" s="5">
        <v>37.51</v>
      </c>
    </row>
    <row r="317" spans="1:4" x14ac:dyDescent="0.25">
      <c r="A317" s="1" t="s">
        <v>2796</v>
      </c>
      <c r="B317" t="s">
        <v>2801</v>
      </c>
      <c r="C317" s="9">
        <v>44894</v>
      </c>
      <c r="D317" s="5">
        <v>42.47</v>
      </c>
    </row>
    <row r="318" spans="1:4" x14ac:dyDescent="0.25">
      <c r="A318" s="1" t="s">
        <v>1689</v>
      </c>
      <c r="B318" t="s">
        <v>1690</v>
      </c>
      <c r="C318" s="9">
        <v>44894</v>
      </c>
      <c r="D318" s="5">
        <v>14.96</v>
      </c>
    </row>
    <row r="319" spans="1:4" x14ac:dyDescent="0.25">
      <c r="A319" s="1" t="s">
        <v>35</v>
      </c>
      <c r="B319" t="s">
        <v>2802</v>
      </c>
      <c r="C319" s="9">
        <v>44894</v>
      </c>
      <c r="D319" s="5">
        <v>1640.45</v>
      </c>
    </row>
    <row r="320" spans="1:4" x14ac:dyDescent="0.25">
      <c r="A320" s="1" t="s">
        <v>205</v>
      </c>
      <c r="B320" t="s">
        <v>2803</v>
      </c>
      <c r="C320" s="9">
        <v>44894</v>
      </c>
      <c r="D320" s="5">
        <v>4916.7299999999996</v>
      </c>
    </row>
    <row r="321" spans="1:4" x14ac:dyDescent="0.25">
      <c r="A321" s="1" t="s">
        <v>205</v>
      </c>
      <c r="B321" t="s">
        <v>2804</v>
      </c>
      <c r="C321" s="9">
        <v>44894</v>
      </c>
      <c r="D321" s="5">
        <v>1063.8399999999999</v>
      </c>
    </row>
    <row r="322" spans="1:4" x14ac:dyDescent="0.25">
      <c r="A322" s="1" t="s">
        <v>204</v>
      </c>
      <c r="B322" t="s">
        <v>2803</v>
      </c>
      <c r="C322" s="9">
        <v>44894</v>
      </c>
      <c r="D322" s="5">
        <v>16477.91</v>
      </c>
    </row>
    <row r="323" spans="1:4" x14ac:dyDescent="0.25">
      <c r="A323" s="1" t="s">
        <v>204</v>
      </c>
      <c r="B323" t="s">
        <v>2804</v>
      </c>
      <c r="C323" s="9">
        <v>44894</v>
      </c>
      <c r="D323" s="5">
        <v>7300.5499999999993</v>
      </c>
    </row>
    <row r="324" spans="1:4" x14ac:dyDescent="0.25">
      <c r="A324" s="1" t="s">
        <v>2809</v>
      </c>
      <c r="B324" t="s">
        <v>2810</v>
      </c>
      <c r="C324" s="9">
        <v>44910</v>
      </c>
      <c r="D324" s="5">
        <v>1730.45</v>
      </c>
    </row>
    <row r="325" spans="1:4" x14ac:dyDescent="0.25">
      <c r="A325" s="1" t="s">
        <v>1909</v>
      </c>
      <c r="B325" t="s">
        <v>2811</v>
      </c>
      <c r="C325" s="9">
        <v>44910</v>
      </c>
      <c r="D325" s="5">
        <v>13097.59</v>
      </c>
    </row>
    <row r="326" spans="1:4" x14ac:dyDescent="0.25">
      <c r="A326" s="1" t="s">
        <v>1665</v>
      </c>
      <c r="B326" t="s">
        <v>2826</v>
      </c>
      <c r="C326" s="9">
        <v>44910</v>
      </c>
      <c r="D326" s="5">
        <v>111.29</v>
      </c>
    </row>
    <row r="327" spans="1:4" x14ac:dyDescent="0.25">
      <c r="A327" s="1" t="s">
        <v>69</v>
      </c>
      <c r="B327" t="s">
        <v>2812</v>
      </c>
      <c r="C327" s="9">
        <v>44910</v>
      </c>
      <c r="D327" s="5">
        <v>40.76</v>
      </c>
    </row>
    <row r="328" spans="1:4" x14ac:dyDescent="0.25">
      <c r="A328" s="1" t="s">
        <v>69</v>
      </c>
      <c r="B328" t="s">
        <v>2813</v>
      </c>
      <c r="C328" s="9">
        <v>44910</v>
      </c>
      <c r="D328" s="5">
        <v>20.38</v>
      </c>
    </row>
    <row r="329" spans="1:4" x14ac:dyDescent="0.25">
      <c r="A329" s="1" t="s">
        <v>1179</v>
      </c>
      <c r="B329" t="s">
        <v>2814</v>
      </c>
      <c r="C329" s="9">
        <v>44910</v>
      </c>
      <c r="D329" s="5">
        <v>378.62</v>
      </c>
    </row>
    <row r="330" spans="1:4" x14ac:dyDescent="0.25">
      <c r="A330" s="1" t="s">
        <v>92</v>
      </c>
      <c r="B330" t="s">
        <v>2815</v>
      </c>
      <c r="C330" s="9">
        <v>44910</v>
      </c>
      <c r="D330" s="5">
        <v>1210</v>
      </c>
    </row>
    <row r="331" spans="1:4" x14ac:dyDescent="0.25">
      <c r="A331" s="1" t="s">
        <v>2621</v>
      </c>
      <c r="B331" t="s">
        <v>2622</v>
      </c>
      <c r="C331" s="9">
        <v>44910</v>
      </c>
      <c r="D331" s="5">
        <v>119.66</v>
      </c>
    </row>
    <row r="332" spans="1:4" x14ac:dyDescent="0.25">
      <c r="A332" s="1" t="s">
        <v>2087</v>
      </c>
      <c r="B332" t="s">
        <v>2816</v>
      </c>
      <c r="C332" s="9">
        <v>44910</v>
      </c>
      <c r="D332" s="5">
        <v>44.15</v>
      </c>
    </row>
    <row r="333" spans="1:4" x14ac:dyDescent="0.25">
      <c r="A333" s="1" t="s">
        <v>2108</v>
      </c>
      <c r="B333" t="s">
        <v>2817</v>
      </c>
      <c r="C333" s="9">
        <v>44910</v>
      </c>
      <c r="D333" s="5">
        <v>91.66</v>
      </c>
    </row>
    <row r="334" spans="1:4" x14ac:dyDescent="0.25">
      <c r="A334" s="1" t="s">
        <v>1600</v>
      </c>
      <c r="B334" t="s">
        <v>2818</v>
      </c>
      <c r="C334" s="9">
        <v>44910</v>
      </c>
      <c r="D334" s="5">
        <v>314.20999999999998</v>
      </c>
    </row>
    <row r="335" spans="1:4" x14ac:dyDescent="0.25">
      <c r="A335" s="1" t="s">
        <v>69</v>
      </c>
      <c r="B335" t="s">
        <v>2819</v>
      </c>
      <c r="C335" s="9">
        <v>44910</v>
      </c>
      <c r="D335" s="5">
        <v>448.44</v>
      </c>
    </row>
    <row r="336" spans="1:4" x14ac:dyDescent="0.25">
      <c r="A336" s="1" t="s">
        <v>88</v>
      </c>
      <c r="B336" t="s">
        <v>2820</v>
      </c>
      <c r="C336" s="9">
        <v>44914</v>
      </c>
      <c r="D336" s="5">
        <v>140.41</v>
      </c>
    </row>
    <row r="337" spans="1:4" x14ac:dyDescent="0.25">
      <c r="A337" s="1" t="s">
        <v>215</v>
      </c>
      <c r="B337" t="s">
        <v>2768</v>
      </c>
      <c r="C337" s="9">
        <v>44915</v>
      </c>
      <c r="D337" s="5">
        <v>4948.54</v>
      </c>
    </row>
    <row r="338" spans="1:4" x14ac:dyDescent="0.25">
      <c r="A338" s="1" t="s">
        <v>2090</v>
      </c>
      <c r="B338" t="s">
        <v>2821</v>
      </c>
      <c r="C338" s="9">
        <v>44917</v>
      </c>
      <c r="D338" s="5">
        <v>212.27</v>
      </c>
    </row>
    <row r="339" spans="1:4" x14ac:dyDescent="0.25">
      <c r="A339" s="1" t="s">
        <v>2619</v>
      </c>
      <c r="B339" t="s">
        <v>2822</v>
      </c>
      <c r="C339" s="9">
        <v>44917</v>
      </c>
      <c r="D339" s="5">
        <v>11.7</v>
      </c>
    </row>
    <row r="340" spans="1:4" x14ac:dyDescent="0.25">
      <c r="A340" s="1" t="s">
        <v>2090</v>
      </c>
      <c r="B340" t="s">
        <v>2823</v>
      </c>
      <c r="C340" s="9">
        <v>44917</v>
      </c>
      <c r="D340" s="5">
        <v>2222.65</v>
      </c>
    </row>
    <row r="341" spans="1:4" x14ac:dyDescent="0.25">
      <c r="A341" s="1" t="s">
        <v>2824</v>
      </c>
      <c r="B341" t="s">
        <v>2825</v>
      </c>
      <c r="C341" s="9">
        <v>44917</v>
      </c>
      <c r="D341" s="5">
        <v>14.55</v>
      </c>
    </row>
    <row r="342" spans="1:4" x14ac:dyDescent="0.25">
      <c r="A342" s="1" t="s">
        <v>205</v>
      </c>
      <c r="B342" t="s">
        <v>2827</v>
      </c>
      <c r="C342" s="9">
        <v>44917</v>
      </c>
      <c r="D342" s="5">
        <v>4989.04</v>
      </c>
    </row>
    <row r="343" spans="1:4" x14ac:dyDescent="0.25">
      <c r="A343" s="1" t="s">
        <v>205</v>
      </c>
      <c r="B343" t="s">
        <v>2828</v>
      </c>
      <c r="C343" s="9">
        <v>44917</v>
      </c>
      <c r="D343" s="5">
        <v>1063.8399999999999</v>
      </c>
    </row>
    <row r="344" spans="1:4" x14ac:dyDescent="0.25">
      <c r="A344" s="1" t="s">
        <v>204</v>
      </c>
      <c r="B344" t="s">
        <v>2827</v>
      </c>
      <c r="C344" s="9">
        <v>44917</v>
      </c>
      <c r="D344" s="5">
        <f>21709.32-4989.04</f>
        <v>16720.28</v>
      </c>
    </row>
    <row r="345" spans="1:4" x14ac:dyDescent="0.25">
      <c r="A345" s="1" t="s">
        <v>204</v>
      </c>
      <c r="B345" t="s">
        <v>2828</v>
      </c>
      <c r="C345" s="9">
        <v>44917</v>
      </c>
      <c r="D345" s="5">
        <f>8471.73-1063.84</f>
        <v>7407.8899999999994</v>
      </c>
    </row>
    <row r="346" spans="1:4" x14ac:dyDescent="0.25">
      <c r="A346" s="1" t="s">
        <v>205</v>
      </c>
      <c r="B346" t="s">
        <v>2829</v>
      </c>
      <c r="C346" s="9">
        <v>44917</v>
      </c>
      <c r="D346" s="5">
        <v>1172.96</v>
      </c>
    </row>
    <row r="347" spans="1:4" x14ac:dyDescent="0.25">
      <c r="A347" s="1" t="s">
        <v>204</v>
      </c>
      <c r="B347" t="s">
        <v>2829</v>
      </c>
      <c r="C347" s="9">
        <v>44917</v>
      </c>
      <c r="D347" s="5">
        <v>15252.73</v>
      </c>
    </row>
    <row r="348" spans="1:4" x14ac:dyDescent="0.25">
      <c r="A348" s="1" t="s">
        <v>205</v>
      </c>
      <c r="B348" t="s">
        <v>2830</v>
      </c>
      <c r="C348" s="9">
        <v>44917</v>
      </c>
      <c r="D348" s="5">
        <v>812.41</v>
      </c>
    </row>
    <row r="349" spans="1:4" x14ac:dyDescent="0.25">
      <c r="A349" s="1" t="s">
        <v>204</v>
      </c>
      <c r="B349" t="s">
        <v>2830</v>
      </c>
      <c r="C349" s="9">
        <v>44917</v>
      </c>
      <c r="D349" s="5">
        <v>3588.34</v>
      </c>
    </row>
    <row r="350" spans="1:4" x14ac:dyDescent="0.25">
      <c r="A350" s="1" t="s">
        <v>204</v>
      </c>
      <c r="B350" t="s">
        <v>2831</v>
      </c>
      <c r="C350" s="9">
        <v>44917</v>
      </c>
      <c r="D350" s="5">
        <v>1165.58</v>
      </c>
    </row>
    <row r="351" spans="1:4" x14ac:dyDescent="0.25">
      <c r="A351" s="1"/>
      <c r="C351" s="9"/>
      <c r="D351" s="5"/>
    </row>
    <row r="352" spans="1:4" x14ac:dyDescent="0.25">
      <c r="A352" s="1"/>
      <c r="C352" s="9"/>
      <c r="D352" s="5"/>
    </row>
    <row r="353" spans="1:4" x14ac:dyDescent="0.25">
      <c r="A353" s="1"/>
      <c r="C353" s="9"/>
      <c r="D353" s="5"/>
    </row>
    <row r="354" spans="1:4" x14ac:dyDescent="0.25">
      <c r="A354" s="1"/>
      <c r="C354" s="9"/>
      <c r="D354" s="5"/>
    </row>
    <row r="355" spans="1:4" x14ac:dyDescent="0.25">
      <c r="A355" s="1"/>
      <c r="C355" s="9"/>
      <c r="D355" s="5"/>
    </row>
    <row r="356" spans="1:4" x14ac:dyDescent="0.25">
      <c r="A356" s="1"/>
      <c r="C356" s="9"/>
      <c r="D356" s="5"/>
    </row>
    <row r="357" spans="1:4" x14ac:dyDescent="0.25">
      <c r="A357" s="1"/>
      <c r="C357" s="9"/>
      <c r="D357" s="5"/>
    </row>
    <row r="358" spans="1:4" x14ac:dyDescent="0.25">
      <c r="A358" s="1"/>
      <c r="C358" s="9"/>
      <c r="D358" s="5"/>
    </row>
    <row r="359" spans="1:4" x14ac:dyDescent="0.25">
      <c r="A359" s="1"/>
      <c r="C359" s="9"/>
      <c r="D359" s="5"/>
    </row>
    <row r="360" spans="1:4" x14ac:dyDescent="0.25">
      <c r="A360" s="1"/>
      <c r="C360" s="9"/>
      <c r="D360" s="5"/>
    </row>
    <row r="361" spans="1:4" x14ac:dyDescent="0.25">
      <c r="A361" s="1"/>
      <c r="C361" s="9"/>
      <c r="D361" s="5"/>
    </row>
    <row r="362" spans="1:4" x14ac:dyDescent="0.25">
      <c r="A362" s="1"/>
      <c r="C362" s="9"/>
      <c r="D362" s="5"/>
    </row>
    <row r="363" spans="1:4" x14ac:dyDescent="0.25">
      <c r="A363" s="1"/>
      <c r="C363" s="9"/>
      <c r="D363" s="5"/>
    </row>
    <row r="364" spans="1:4" x14ac:dyDescent="0.25">
      <c r="A364" s="1"/>
      <c r="C364" s="9"/>
      <c r="D364" s="5"/>
    </row>
    <row r="365" spans="1:4" x14ac:dyDescent="0.25">
      <c r="A365" s="1"/>
      <c r="C365" s="9"/>
      <c r="D365" s="5"/>
    </row>
    <row r="366" spans="1:4" x14ac:dyDescent="0.25">
      <c r="A366" s="1"/>
      <c r="C366" s="9"/>
      <c r="D366" s="5"/>
    </row>
    <row r="367" spans="1:4" x14ac:dyDescent="0.25">
      <c r="A367" s="1"/>
      <c r="C367" s="9"/>
      <c r="D367" s="5"/>
    </row>
    <row r="368" spans="1:4" x14ac:dyDescent="0.25">
      <c r="A368" s="1"/>
      <c r="C368" s="9"/>
      <c r="D368" s="5"/>
    </row>
    <row r="369" spans="1:4" x14ac:dyDescent="0.25">
      <c r="A369" s="1"/>
      <c r="C369" s="9"/>
      <c r="D369" s="5"/>
    </row>
    <row r="370" spans="1:4" x14ac:dyDescent="0.25">
      <c r="A370" s="1"/>
      <c r="C370" s="9"/>
      <c r="D370" s="5"/>
    </row>
    <row r="371" spans="1:4" x14ac:dyDescent="0.25">
      <c r="A371" s="1"/>
      <c r="C371" s="9"/>
      <c r="D371" s="5"/>
    </row>
    <row r="372" spans="1:4" x14ac:dyDescent="0.25">
      <c r="A372" s="1"/>
      <c r="C372" s="9"/>
      <c r="D372" s="5"/>
    </row>
    <row r="373" spans="1:4" x14ac:dyDescent="0.25">
      <c r="A373" s="1"/>
      <c r="C373" s="9"/>
      <c r="D373" s="5"/>
    </row>
    <row r="374" spans="1:4" x14ac:dyDescent="0.25">
      <c r="A374" s="1"/>
      <c r="C374" s="9"/>
      <c r="D374" s="5"/>
    </row>
    <row r="375" spans="1:4" x14ac:dyDescent="0.25">
      <c r="A375" s="1"/>
      <c r="C375" s="9"/>
      <c r="D375" s="5"/>
    </row>
    <row r="376" spans="1:4" x14ac:dyDescent="0.25">
      <c r="A376" s="1"/>
      <c r="C376" s="9"/>
      <c r="D376" s="5"/>
    </row>
    <row r="377" spans="1:4" x14ac:dyDescent="0.25">
      <c r="A377" s="1"/>
      <c r="C377" s="9"/>
      <c r="D377" s="5"/>
    </row>
    <row r="378" spans="1:4" x14ac:dyDescent="0.25">
      <c r="A378" s="1"/>
      <c r="C378" s="9"/>
      <c r="D378" s="5"/>
    </row>
    <row r="379" spans="1:4" x14ac:dyDescent="0.25">
      <c r="A379" s="1"/>
      <c r="C379" s="9"/>
      <c r="D379" s="5"/>
    </row>
    <row r="380" spans="1:4" x14ac:dyDescent="0.25">
      <c r="A380" s="1"/>
      <c r="C380" s="9"/>
      <c r="D380" s="5"/>
    </row>
    <row r="381" spans="1:4" x14ac:dyDescent="0.25">
      <c r="A381" s="1"/>
      <c r="C381" s="9"/>
      <c r="D381" s="5"/>
    </row>
    <row r="382" spans="1:4" x14ac:dyDescent="0.25">
      <c r="A382" s="1"/>
      <c r="C382" s="9"/>
      <c r="D382" s="5"/>
    </row>
    <row r="383" spans="1:4" x14ac:dyDescent="0.25">
      <c r="A383" s="1"/>
      <c r="C383" s="9"/>
      <c r="D383" s="5"/>
    </row>
    <row r="384" spans="1:4" x14ac:dyDescent="0.25">
      <c r="A384" s="1"/>
      <c r="C384" s="9"/>
      <c r="D384" s="5"/>
    </row>
    <row r="385" spans="1:4" x14ac:dyDescent="0.25">
      <c r="A385" s="1"/>
      <c r="C385" s="9"/>
      <c r="D385" s="5"/>
    </row>
    <row r="386" spans="1:4" x14ac:dyDescent="0.25">
      <c r="A386" s="1"/>
      <c r="C386" s="9"/>
      <c r="D386" s="5"/>
    </row>
    <row r="387" spans="1:4" x14ac:dyDescent="0.25">
      <c r="A387" s="1"/>
      <c r="C387" s="9"/>
      <c r="D387" s="5"/>
    </row>
    <row r="388" spans="1:4" x14ac:dyDescent="0.25">
      <c r="A388" s="1"/>
      <c r="C388" s="9"/>
      <c r="D388" s="5"/>
    </row>
    <row r="389" spans="1:4" x14ac:dyDescent="0.25">
      <c r="A389" s="1"/>
      <c r="C389" s="9"/>
      <c r="D389" s="5"/>
    </row>
    <row r="390" spans="1:4" x14ac:dyDescent="0.25">
      <c r="A390" s="1"/>
      <c r="C390" s="9"/>
      <c r="D390" s="5"/>
    </row>
    <row r="391" spans="1:4" x14ac:dyDescent="0.25">
      <c r="A391" s="1"/>
      <c r="C391" s="9"/>
      <c r="D391" s="5"/>
    </row>
    <row r="392" spans="1:4" x14ac:dyDescent="0.25">
      <c r="A392" s="1"/>
      <c r="C392" s="9"/>
      <c r="D392" s="5"/>
    </row>
    <row r="393" spans="1:4" x14ac:dyDescent="0.25">
      <c r="A393" s="1"/>
      <c r="C393" s="9"/>
      <c r="D393" s="5"/>
    </row>
    <row r="394" spans="1:4" x14ac:dyDescent="0.25">
      <c r="A394" s="1"/>
      <c r="C394" s="9"/>
      <c r="D394" s="5"/>
    </row>
    <row r="395" spans="1:4" x14ac:dyDescent="0.25">
      <c r="A395" s="1"/>
      <c r="C395" s="9"/>
      <c r="D395" s="5"/>
    </row>
    <row r="396" spans="1:4" x14ac:dyDescent="0.25">
      <c r="A396" s="1"/>
      <c r="C396" s="9"/>
      <c r="D396" s="5"/>
    </row>
    <row r="397" spans="1:4" x14ac:dyDescent="0.25">
      <c r="A397" s="1"/>
      <c r="C397" s="9"/>
      <c r="D397" s="5"/>
    </row>
    <row r="398" spans="1:4" x14ac:dyDescent="0.25">
      <c r="A398" s="1"/>
      <c r="C398" s="9"/>
      <c r="D398" s="5"/>
    </row>
    <row r="399" spans="1:4" x14ac:dyDescent="0.25">
      <c r="A399" s="1"/>
      <c r="C399" s="9"/>
      <c r="D399" s="5"/>
    </row>
    <row r="400" spans="1:4" x14ac:dyDescent="0.25">
      <c r="A400" s="1"/>
      <c r="C400" s="9"/>
      <c r="D400" s="5"/>
    </row>
    <row r="401" spans="1:4" x14ac:dyDescent="0.25">
      <c r="A401" s="1"/>
      <c r="C401" s="9"/>
      <c r="D401" s="5"/>
    </row>
    <row r="402" spans="1:4" x14ac:dyDescent="0.25">
      <c r="A402" s="1"/>
      <c r="C402" s="9"/>
      <c r="D402" s="5"/>
    </row>
    <row r="403" spans="1:4" x14ac:dyDescent="0.25">
      <c r="A403" s="1"/>
      <c r="C403" s="9"/>
      <c r="D403" s="5"/>
    </row>
    <row r="404" spans="1:4" x14ac:dyDescent="0.25">
      <c r="A404" s="1"/>
      <c r="C404" s="9"/>
      <c r="D404" s="5"/>
    </row>
    <row r="405" spans="1:4" x14ac:dyDescent="0.25">
      <c r="A405" s="1"/>
      <c r="C405" s="9"/>
      <c r="D405" s="5"/>
    </row>
    <row r="406" spans="1:4" x14ac:dyDescent="0.25">
      <c r="A406" s="1"/>
      <c r="C406" s="9"/>
      <c r="D406" s="5"/>
    </row>
    <row r="407" spans="1:4" x14ac:dyDescent="0.25">
      <c r="A407" s="1"/>
      <c r="C407" s="9"/>
      <c r="D407" s="5"/>
    </row>
    <row r="408" spans="1:4" x14ac:dyDescent="0.25">
      <c r="A408" s="1"/>
      <c r="C408" s="9"/>
      <c r="D408" s="5"/>
    </row>
    <row r="409" spans="1:4" x14ac:dyDescent="0.25">
      <c r="A409" s="1"/>
      <c r="C409" s="9"/>
      <c r="D409" s="5"/>
    </row>
    <row r="410" spans="1:4" x14ac:dyDescent="0.25">
      <c r="A410" s="1"/>
      <c r="C410" s="9"/>
      <c r="D410" s="5"/>
    </row>
    <row r="411" spans="1:4" x14ac:dyDescent="0.25">
      <c r="A411" s="1"/>
      <c r="C411" s="9"/>
      <c r="D411" s="5"/>
    </row>
    <row r="412" spans="1:4" x14ac:dyDescent="0.25">
      <c r="A412" s="1"/>
      <c r="C412" s="9"/>
      <c r="D412" s="5"/>
    </row>
    <row r="413" spans="1:4" x14ac:dyDescent="0.25">
      <c r="A413" s="1"/>
      <c r="C413" s="9"/>
      <c r="D413" s="5"/>
    </row>
    <row r="414" spans="1:4" x14ac:dyDescent="0.25">
      <c r="A414" s="1"/>
      <c r="C414" s="9"/>
      <c r="D414" s="5"/>
    </row>
    <row r="415" spans="1:4" x14ac:dyDescent="0.25">
      <c r="A415" s="1"/>
      <c r="C415" s="9"/>
      <c r="D415" s="5"/>
    </row>
    <row r="416" spans="1:4" x14ac:dyDescent="0.25">
      <c r="A416" s="1"/>
      <c r="C416" s="9"/>
      <c r="D416" s="5"/>
    </row>
    <row r="417" spans="1:4" x14ac:dyDescent="0.25">
      <c r="A417" s="1"/>
      <c r="C417" s="9"/>
      <c r="D417" s="5"/>
    </row>
    <row r="418" spans="1:4" x14ac:dyDescent="0.25">
      <c r="A418" s="1"/>
      <c r="C418" s="9"/>
      <c r="D418" s="5"/>
    </row>
    <row r="419" spans="1:4" x14ac:dyDescent="0.25">
      <c r="A419" s="1"/>
      <c r="C419" s="9"/>
      <c r="D419" s="5"/>
    </row>
    <row r="420" spans="1:4" x14ac:dyDescent="0.25">
      <c r="A420" s="1"/>
      <c r="C420" s="9"/>
      <c r="D420" s="5"/>
    </row>
    <row r="421" spans="1:4" x14ac:dyDescent="0.25">
      <c r="A421" s="1"/>
      <c r="C421" s="9"/>
      <c r="D421" s="5"/>
    </row>
    <row r="422" spans="1:4" x14ac:dyDescent="0.25">
      <c r="A422" s="1"/>
      <c r="C422" s="9"/>
      <c r="D422" s="5"/>
    </row>
    <row r="423" spans="1:4" x14ac:dyDescent="0.25">
      <c r="A423" s="1"/>
      <c r="C423" s="9"/>
      <c r="D423" s="5"/>
    </row>
    <row r="424" spans="1:4" x14ac:dyDescent="0.25">
      <c r="A424" s="1"/>
      <c r="C424" s="9"/>
      <c r="D424" s="5"/>
    </row>
    <row r="425" spans="1:4" x14ac:dyDescent="0.25">
      <c r="A425" s="1"/>
      <c r="C425" s="9"/>
      <c r="D425" s="5"/>
    </row>
    <row r="426" spans="1:4" x14ac:dyDescent="0.25">
      <c r="A426" s="1"/>
      <c r="C426" s="9"/>
      <c r="D426" s="5"/>
    </row>
    <row r="427" spans="1:4" x14ac:dyDescent="0.25">
      <c r="A427" s="1"/>
      <c r="C427" s="9"/>
      <c r="D427" s="5"/>
    </row>
    <row r="428" spans="1:4" x14ac:dyDescent="0.25">
      <c r="A428" s="1"/>
      <c r="C428" s="9"/>
      <c r="D428" s="5"/>
    </row>
    <row r="429" spans="1:4" x14ac:dyDescent="0.25">
      <c r="A429" s="1"/>
      <c r="C429" s="9"/>
      <c r="D429" s="5"/>
    </row>
    <row r="430" spans="1:4" x14ac:dyDescent="0.25">
      <c r="A430" s="1"/>
      <c r="C430" s="9"/>
      <c r="D430" s="5"/>
    </row>
    <row r="431" spans="1:4" x14ac:dyDescent="0.25">
      <c r="A431" s="1"/>
      <c r="C431" s="9"/>
      <c r="D431" s="5"/>
    </row>
    <row r="432" spans="1:4" x14ac:dyDescent="0.25">
      <c r="A432" s="1"/>
      <c r="C432" s="9"/>
      <c r="D432" s="5"/>
    </row>
    <row r="433" spans="1:4" x14ac:dyDescent="0.25">
      <c r="A433" s="1"/>
      <c r="C433" s="9"/>
      <c r="D433" s="5"/>
    </row>
    <row r="434" spans="1:4" x14ac:dyDescent="0.25">
      <c r="A434" s="1"/>
      <c r="C434" s="9"/>
      <c r="D434" s="5"/>
    </row>
    <row r="435" spans="1:4" x14ac:dyDescent="0.25">
      <c r="A435" s="1"/>
      <c r="C435" s="9"/>
      <c r="D435" s="5"/>
    </row>
    <row r="436" spans="1:4" x14ac:dyDescent="0.25">
      <c r="A436" s="1"/>
      <c r="C436" s="9"/>
      <c r="D436" s="5"/>
    </row>
    <row r="437" spans="1:4" x14ac:dyDescent="0.25">
      <c r="A437" s="1"/>
      <c r="C437" s="9"/>
      <c r="D437" s="5"/>
    </row>
    <row r="438" spans="1:4" x14ac:dyDescent="0.25">
      <c r="A438" s="1"/>
      <c r="C438" s="9"/>
      <c r="D438" s="5"/>
    </row>
    <row r="439" spans="1:4" x14ac:dyDescent="0.25">
      <c r="A439" s="1"/>
      <c r="C439" s="9"/>
      <c r="D439" s="5"/>
    </row>
    <row r="440" spans="1:4" x14ac:dyDescent="0.25">
      <c r="A440" s="1"/>
      <c r="C440" s="9"/>
      <c r="D440" s="5"/>
    </row>
    <row r="441" spans="1:4" x14ac:dyDescent="0.25">
      <c r="A441" s="1"/>
      <c r="C441" s="9"/>
      <c r="D441" s="5"/>
    </row>
    <row r="442" spans="1:4" x14ac:dyDescent="0.25">
      <c r="A442" s="1"/>
      <c r="C442" s="9"/>
      <c r="D442" s="5"/>
    </row>
    <row r="443" spans="1:4" x14ac:dyDescent="0.25">
      <c r="A443" s="1"/>
      <c r="C443" s="9"/>
      <c r="D443" s="5"/>
    </row>
    <row r="444" spans="1:4" x14ac:dyDescent="0.25">
      <c r="A444" s="1"/>
      <c r="C444" s="9"/>
      <c r="D444" s="5"/>
    </row>
    <row r="445" spans="1:4" x14ac:dyDescent="0.25">
      <c r="A445" s="1"/>
      <c r="C445" s="9"/>
      <c r="D445" s="5"/>
    </row>
    <row r="446" spans="1:4" x14ac:dyDescent="0.25">
      <c r="A446" s="1"/>
      <c r="C446" s="9"/>
      <c r="D446" s="5"/>
    </row>
    <row r="447" spans="1:4" x14ac:dyDescent="0.25">
      <c r="A447" s="1"/>
      <c r="C447" s="9"/>
      <c r="D447" s="5"/>
    </row>
    <row r="448" spans="1:4" x14ac:dyDescent="0.25">
      <c r="A448" s="1"/>
      <c r="C448" s="9"/>
      <c r="D448" s="5"/>
    </row>
    <row r="449" spans="1:4" x14ac:dyDescent="0.25">
      <c r="A449" s="1"/>
      <c r="C449" s="9"/>
      <c r="D449" s="5"/>
    </row>
    <row r="450" spans="1:4" x14ac:dyDescent="0.25">
      <c r="A450" s="1"/>
      <c r="C450" s="9"/>
      <c r="D450" s="5"/>
    </row>
    <row r="451" spans="1:4" x14ac:dyDescent="0.25">
      <c r="A451" s="1"/>
      <c r="C451" s="9"/>
      <c r="D451" s="5"/>
    </row>
    <row r="452" spans="1:4" x14ac:dyDescent="0.25">
      <c r="A452" s="1"/>
      <c r="C452" s="9"/>
      <c r="D452" s="5"/>
    </row>
    <row r="453" spans="1:4" x14ac:dyDescent="0.25">
      <c r="A453" s="1"/>
      <c r="C453" s="9"/>
      <c r="D453" s="5"/>
    </row>
    <row r="454" spans="1:4" x14ac:dyDescent="0.25">
      <c r="A454" s="1"/>
      <c r="C454" s="9"/>
      <c r="D454" s="5"/>
    </row>
    <row r="455" spans="1:4" x14ac:dyDescent="0.25">
      <c r="A455" s="1"/>
      <c r="C455" s="9"/>
      <c r="D455" s="5"/>
    </row>
    <row r="456" spans="1:4" x14ac:dyDescent="0.25">
      <c r="A456" s="1"/>
      <c r="C456" s="9"/>
      <c r="D456" s="5"/>
    </row>
    <row r="457" spans="1:4" x14ac:dyDescent="0.25">
      <c r="A457" s="1"/>
      <c r="C457" s="9"/>
      <c r="D457" s="5"/>
    </row>
    <row r="458" spans="1:4" x14ac:dyDescent="0.25">
      <c r="A458" s="1"/>
      <c r="C458" s="9"/>
      <c r="D458" s="5"/>
    </row>
    <row r="459" spans="1:4" x14ac:dyDescent="0.25">
      <c r="A459" s="1"/>
      <c r="C459" s="9"/>
      <c r="D459" s="5"/>
    </row>
    <row r="460" spans="1:4" x14ac:dyDescent="0.25">
      <c r="A460" s="1"/>
      <c r="C460" s="9"/>
      <c r="D460" s="5"/>
    </row>
    <row r="461" spans="1:4" x14ac:dyDescent="0.25">
      <c r="A461" s="1"/>
      <c r="C461" s="9"/>
      <c r="D461" s="5"/>
    </row>
    <row r="462" spans="1:4" x14ac:dyDescent="0.25">
      <c r="A462" s="1"/>
      <c r="C462" s="9"/>
      <c r="D462" s="5"/>
    </row>
    <row r="463" spans="1:4" x14ac:dyDescent="0.25">
      <c r="A463" s="1"/>
      <c r="C463" s="9"/>
      <c r="D463" s="5"/>
    </row>
    <row r="464" spans="1:4" x14ac:dyDescent="0.25">
      <c r="A464" s="1"/>
      <c r="C464" s="9"/>
      <c r="D464" s="5"/>
    </row>
    <row r="465" spans="1:4" x14ac:dyDescent="0.25">
      <c r="A465" s="1"/>
      <c r="C465" s="9"/>
      <c r="D465" s="5"/>
    </row>
    <row r="466" spans="1:4" x14ac:dyDescent="0.25">
      <c r="A466" s="1"/>
      <c r="C466" s="9"/>
      <c r="D466" s="5"/>
    </row>
    <row r="467" spans="1:4" x14ac:dyDescent="0.25">
      <c r="A467" s="1"/>
      <c r="C467" s="9"/>
      <c r="D467" s="5"/>
    </row>
    <row r="468" spans="1:4" x14ac:dyDescent="0.25">
      <c r="A468" s="1"/>
      <c r="C468" s="9"/>
      <c r="D468" s="5"/>
    </row>
    <row r="469" spans="1:4" x14ac:dyDescent="0.25">
      <c r="A469" s="1"/>
      <c r="C469" s="9"/>
      <c r="D469" s="5"/>
    </row>
    <row r="470" spans="1:4" x14ac:dyDescent="0.25">
      <c r="A470" s="1"/>
      <c r="C470" s="9"/>
      <c r="D470" s="5"/>
    </row>
    <row r="471" spans="1:4" x14ac:dyDescent="0.25">
      <c r="A471" s="1"/>
      <c r="C471" s="9"/>
      <c r="D471" s="5"/>
    </row>
    <row r="472" spans="1:4" x14ac:dyDescent="0.25">
      <c r="A472" s="1"/>
      <c r="C472" s="9"/>
      <c r="D472" s="5"/>
    </row>
    <row r="473" spans="1:4" x14ac:dyDescent="0.25">
      <c r="A473" s="1"/>
      <c r="C473" s="9"/>
      <c r="D473" s="5"/>
    </row>
    <row r="474" spans="1:4" x14ac:dyDescent="0.25">
      <c r="A474" s="1"/>
      <c r="C474" s="9"/>
      <c r="D474" s="5"/>
    </row>
    <row r="475" spans="1:4" x14ac:dyDescent="0.25">
      <c r="A475" s="1"/>
      <c r="C475" s="9"/>
      <c r="D475" s="5"/>
    </row>
    <row r="476" spans="1:4" x14ac:dyDescent="0.25">
      <c r="A476" s="1"/>
      <c r="C476" s="9"/>
      <c r="D476" s="5"/>
    </row>
    <row r="477" spans="1:4" x14ac:dyDescent="0.25">
      <c r="A477" s="1"/>
      <c r="C477" s="9"/>
      <c r="D477" s="5"/>
    </row>
    <row r="478" spans="1:4" x14ac:dyDescent="0.25">
      <c r="A478" s="1"/>
      <c r="C478" s="9"/>
      <c r="D478" s="5"/>
    </row>
    <row r="479" spans="1:4" x14ac:dyDescent="0.25">
      <c r="A479" s="1"/>
      <c r="C479" s="9"/>
      <c r="D479" s="5"/>
    </row>
    <row r="480" spans="1:4" x14ac:dyDescent="0.25">
      <c r="A480" s="1"/>
      <c r="C480" s="9"/>
      <c r="D480" s="5"/>
    </row>
    <row r="481" spans="1:4" x14ac:dyDescent="0.25">
      <c r="A481" s="1"/>
      <c r="C481" s="9"/>
      <c r="D481" s="5"/>
    </row>
    <row r="482" spans="1:4" x14ac:dyDescent="0.25">
      <c r="A482" s="1"/>
      <c r="C482" s="9"/>
      <c r="D482" s="5"/>
    </row>
    <row r="483" spans="1:4" x14ac:dyDescent="0.25">
      <c r="A483" s="1"/>
      <c r="C483" s="9"/>
      <c r="D483" s="5"/>
    </row>
    <row r="484" spans="1:4" x14ac:dyDescent="0.25">
      <c r="A484" s="1"/>
      <c r="C484" s="9"/>
      <c r="D484" s="5"/>
    </row>
    <row r="485" spans="1:4" x14ac:dyDescent="0.25">
      <c r="A485" s="1"/>
      <c r="C485" s="9"/>
      <c r="D485" s="5"/>
    </row>
    <row r="486" spans="1:4" x14ac:dyDescent="0.25">
      <c r="A486" s="1"/>
      <c r="C486" s="9"/>
      <c r="D486" s="5"/>
    </row>
    <row r="487" spans="1:4" x14ac:dyDescent="0.25">
      <c r="A487" s="1"/>
      <c r="C487" s="9"/>
      <c r="D487" s="5"/>
    </row>
    <row r="488" spans="1:4" x14ac:dyDescent="0.25">
      <c r="A488" s="1"/>
      <c r="C488" s="9"/>
      <c r="D488" s="5"/>
    </row>
    <row r="489" spans="1:4" x14ac:dyDescent="0.25">
      <c r="A489" s="1"/>
      <c r="C489" s="9"/>
      <c r="D489" s="5"/>
    </row>
    <row r="490" spans="1:4" x14ac:dyDescent="0.25">
      <c r="A490" s="1"/>
      <c r="C490" s="9"/>
      <c r="D490" s="5"/>
    </row>
    <row r="491" spans="1:4" x14ac:dyDescent="0.25">
      <c r="A491" s="1"/>
      <c r="C491" s="9"/>
      <c r="D491" s="5"/>
    </row>
    <row r="492" spans="1:4" x14ac:dyDescent="0.25">
      <c r="A492" s="1"/>
      <c r="C492" s="9"/>
      <c r="D492" s="5"/>
    </row>
    <row r="493" spans="1:4" x14ac:dyDescent="0.25">
      <c r="A493" s="1"/>
      <c r="C493" s="9"/>
      <c r="D493" s="5"/>
    </row>
    <row r="494" spans="1:4" x14ac:dyDescent="0.25">
      <c r="A494" s="1"/>
      <c r="C494" s="9"/>
      <c r="D494" s="5"/>
    </row>
    <row r="495" spans="1:4" x14ac:dyDescent="0.25">
      <c r="A495" s="1"/>
      <c r="C495" s="9"/>
      <c r="D495" s="5"/>
    </row>
    <row r="496" spans="1:4" x14ac:dyDescent="0.25">
      <c r="A496" s="1"/>
      <c r="C496" s="9"/>
      <c r="D496" s="5"/>
    </row>
    <row r="497" spans="1:4" x14ac:dyDescent="0.25">
      <c r="A497" s="1"/>
      <c r="C497" s="9"/>
      <c r="D497" s="5"/>
    </row>
    <row r="498" spans="1:4" x14ac:dyDescent="0.25">
      <c r="A498" s="1"/>
      <c r="C498" s="9"/>
      <c r="D498" s="5"/>
    </row>
    <row r="499" spans="1:4" x14ac:dyDescent="0.25">
      <c r="A499" s="1"/>
      <c r="C499" s="9"/>
      <c r="D499" s="5"/>
    </row>
    <row r="500" spans="1:4" x14ac:dyDescent="0.25">
      <c r="A500" s="1"/>
      <c r="C500" s="9"/>
      <c r="D500" s="5"/>
    </row>
    <row r="501" spans="1:4" x14ac:dyDescent="0.25">
      <c r="A501" s="1"/>
      <c r="C501" s="9"/>
      <c r="D501" s="5"/>
    </row>
    <row r="502" spans="1:4" x14ac:dyDescent="0.25">
      <c r="A502" s="1"/>
      <c r="C502" s="9"/>
      <c r="D502" s="5"/>
    </row>
    <row r="503" spans="1:4" x14ac:dyDescent="0.25">
      <c r="A503" s="1"/>
      <c r="C503" s="9"/>
      <c r="D503" s="5"/>
    </row>
    <row r="504" spans="1:4" x14ac:dyDescent="0.25">
      <c r="A504" s="1"/>
      <c r="C504" s="9"/>
      <c r="D504" s="5"/>
    </row>
    <row r="505" spans="1:4" x14ac:dyDescent="0.25">
      <c r="A505" s="1"/>
      <c r="C505" s="9"/>
      <c r="D505" s="5"/>
    </row>
    <row r="506" spans="1:4" x14ac:dyDescent="0.25">
      <c r="A506" s="1"/>
      <c r="C506" s="9"/>
      <c r="D506" s="5"/>
    </row>
    <row r="507" spans="1:4" x14ac:dyDescent="0.25">
      <c r="A507" s="1"/>
      <c r="C507" s="9"/>
      <c r="D507" s="5"/>
    </row>
    <row r="508" spans="1:4" x14ac:dyDescent="0.25">
      <c r="A508" s="1"/>
      <c r="C508" s="9"/>
      <c r="D508" s="5"/>
    </row>
    <row r="509" spans="1:4" x14ac:dyDescent="0.25">
      <c r="A509" s="1"/>
      <c r="C509" s="9"/>
      <c r="D509" s="5"/>
    </row>
    <row r="510" spans="1:4" x14ac:dyDescent="0.25">
      <c r="A510" s="1"/>
      <c r="C510" s="9"/>
      <c r="D510" s="5"/>
    </row>
    <row r="511" spans="1:4" x14ac:dyDescent="0.25">
      <c r="A511" s="1"/>
      <c r="C511" s="9"/>
      <c r="D511" s="5"/>
    </row>
    <row r="512" spans="1:4" x14ac:dyDescent="0.25">
      <c r="A512" s="1"/>
      <c r="C512" s="9"/>
      <c r="D512" s="5"/>
    </row>
    <row r="513" spans="1:4" x14ac:dyDescent="0.25">
      <c r="A513" s="1"/>
      <c r="C513" s="9"/>
      <c r="D513" s="5"/>
    </row>
    <row r="514" spans="1:4" x14ac:dyDescent="0.25">
      <c r="A514" s="1"/>
      <c r="C514" s="9"/>
      <c r="D514" s="5"/>
    </row>
    <row r="515" spans="1:4" x14ac:dyDescent="0.25">
      <c r="A515" s="1"/>
      <c r="C515" s="9"/>
      <c r="D515" s="5"/>
    </row>
    <row r="516" spans="1:4" x14ac:dyDescent="0.25">
      <c r="A516" s="1"/>
      <c r="C516" s="9"/>
      <c r="D516" s="5"/>
    </row>
    <row r="517" spans="1:4" x14ac:dyDescent="0.25">
      <c r="A517" s="1"/>
      <c r="C517" s="9"/>
      <c r="D517" s="5"/>
    </row>
    <row r="518" spans="1:4" x14ac:dyDescent="0.25">
      <c r="A518" s="1"/>
      <c r="C518" s="9"/>
      <c r="D518" s="5"/>
    </row>
    <row r="519" spans="1:4" x14ac:dyDescent="0.25">
      <c r="A519" s="1"/>
      <c r="C519" s="9"/>
      <c r="D519" s="5"/>
    </row>
    <row r="520" spans="1:4" x14ac:dyDescent="0.25">
      <c r="A520" s="1"/>
      <c r="C520" s="9"/>
      <c r="D520" s="5"/>
    </row>
    <row r="521" spans="1:4" x14ac:dyDescent="0.25">
      <c r="A521" s="1"/>
      <c r="C521" s="9"/>
      <c r="D521" s="5"/>
    </row>
    <row r="522" spans="1:4" x14ac:dyDescent="0.25">
      <c r="A522" s="1"/>
      <c r="C522" s="9"/>
      <c r="D522" s="5"/>
    </row>
    <row r="523" spans="1:4" x14ac:dyDescent="0.25">
      <c r="A523" s="1"/>
      <c r="C523" s="9"/>
      <c r="D523" s="5"/>
    </row>
    <row r="524" spans="1:4" x14ac:dyDescent="0.25">
      <c r="A524" s="1"/>
      <c r="C524" s="9"/>
      <c r="D524" s="5"/>
    </row>
    <row r="525" spans="1:4" x14ac:dyDescent="0.25">
      <c r="A525" s="1"/>
      <c r="C525" s="9"/>
      <c r="D525" s="5"/>
    </row>
    <row r="526" spans="1:4" x14ac:dyDescent="0.25">
      <c r="A526" s="1"/>
      <c r="C526" s="9"/>
      <c r="D526" s="5"/>
    </row>
    <row r="527" spans="1:4" x14ac:dyDescent="0.25">
      <c r="A527" s="1"/>
      <c r="C527" s="9"/>
      <c r="D527" s="5"/>
    </row>
    <row r="528" spans="1:4" x14ac:dyDescent="0.25">
      <c r="A528" s="1"/>
      <c r="C528" s="9"/>
      <c r="D528" s="5"/>
    </row>
    <row r="529" spans="1:4" x14ac:dyDescent="0.25">
      <c r="A529" s="1"/>
      <c r="C529" s="9"/>
      <c r="D529" s="5"/>
    </row>
    <row r="530" spans="1:4" x14ac:dyDescent="0.25">
      <c r="A530" s="1"/>
      <c r="C530" s="9"/>
      <c r="D530" s="5"/>
    </row>
    <row r="531" spans="1:4" x14ac:dyDescent="0.25">
      <c r="A531" s="1"/>
      <c r="C531" s="9"/>
      <c r="D531" s="5"/>
    </row>
    <row r="532" spans="1:4" x14ac:dyDescent="0.25">
      <c r="A532" s="1"/>
      <c r="C532" s="9"/>
      <c r="D532" s="5"/>
    </row>
    <row r="533" spans="1:4" x14ac:dyDescent="0.25">
      <c r="A533" s="1"/>
      <c r="C533" s="9"/>
      <c r="D533" s="5"/>
    </row>
    <row r="534" spans="1:4" x14ac:dyDescent="0.25">
      <c r="A534" s="1"/>
      <c r="C534" s="9"/>
      <c r="D534" s="5"/>
    </row>
    <row r="535" spans="1:4" x14ac:dyDescent="0.25">
      <c r="A535" s="1"/>
      <c r="C535" s="9"/>
      <c r="D535" s="5"/>
    </row>
    <row r="536" spans="1:4" x14ac:dyDescent="0.25">
      <c r="A536" s="1"/>
      <c r="C536" s="9"/>
      <c r="D536" s="5"/>
    </row>
    <row r="537" spans="1:4" x14ac:dyDescent="0.25">
      <c r="A537" s="1"/>
      <c r="C537" s="9"/>
      <c r="D537" s="5"/>
    </row>
    <row r="538" spans="1:4" x14ac:dyDescent="0.25">
      <c r="A538" s="1"/>
      <c r="C538" s="9"/>
      <c r="D538" s="5"/>
    </row>
    <row r="539" spans="1:4" x14ac:dyDescent="0.25">
      <c r="A539" s="1"/>
      <c r="C539" s="9"/>
      <c r="D539" s="5"/>
    </row>
    <row r="540" spans="1:4" x14ac:dyDescent="0.25">
      <c r="A540" s="1"/>
      <c r="C540" s="9"/>
      <c r="D540" s="5"/>
    </row>
    <row r="541" spans="1:4" x14ac:dyDescent="0.25">
      <c r="A541" s="1"/>
      <c r="C541" s="9"/>
      <c r="D541" s="5"/>
    </row>
    <row r="542" spans="1:4" x14ac:dyDescent="0.25">
      <c r="A542" s="1"/>
      <c r="C542" s="9"/>
      <c r="D542" s="5"/>
    </row>
    <row r="543" spans="1:4" x14ac:dyDescent="0.25">
      <c r="A543" s="1"/>
      <c r="C543" s="9"/>
      <c r="D543" s="5"/>
    </row>
    <row r="544" spans="1:4" x14ac:dyDescent="0.25">
      <c r="A544" s="1"/>
      <c r="C544" s="9"/>
      <c r="D544" s="5"/>
    </row>
    <row r="545" spans="1:4" x14ac:dyDescent="0.25">
      <c r="A545" s="1"/>
      <c r="C545" s="9"/>
      <c r="D545" s="5"/>
    </row>
    <row r="546" spans="1:4" x14ac:dyDescent="0.25">
      <c r="A546" s="1"/>
      <c r="C546" s="9"/>
      <c r="D546" s="5"/>
    </row>
    <row r="547" spans="1:4" x14ac:dyDescent="0.25">
      <c r="A547" s="1"/>
      <c r="C547" s="9"/>
      <c r="D547" s="5"/>
    </row>
    <row r="548" spans="1:4" x14ac:dyDescent="0.25">
      <c r="A548" s="1"/>
      <c r="C548" s="9"/>
      <c r="D548" s="5"/>
    </row>
    <row r="549" spans="1:4" x14ac:dyDescent="0.25">
      <c r="A549" s="1"/>
      <c r="C549" s="9"/>
      <c r="D549" s="5"/>
    </row>
    <row r="550" spans="1:4" x14ac:dyDescent="0.25">
      <c r="A550" s="1"/>
      <c r="C550" s="9"/>
      <c r="D550" s="5"/>
    </row>
    <row r="551" spans="1:4" x14ac:dyDescent="0.25">
      <c r="A551" s="1"/>
      <c r="C551" s="9"/>
      <c r="D551" s="5"/>
    </row>
    <row r="552" spans="1:4" x14ac:dyDescent="0.25">
      <c r="A552" s="1"/>
      <c r="C552" s="9"/>
      <c r="D552" s="5"/>
    </row>
    <row r="553" spans="1:4" x14ac:dyDescent="0.25">
      <c r="A553" s="1"/>
      <c r="C553" s="9"/>
      <c r="D553" s="5"/>
    </row>
    <row r="554" spans="1:4" x14ac:dyDescent="0.25">
      <c r="A554" s="1"/>
      <c r="C554" s="9"/>
      <c r="D554" s="5"/>
    </row>
    <row r="555" spans="1:4" x14ac:dyDescent="0.25">
      <c r="A555" s="1"/>
      <c r="C555" s="9"/>
      <c r="D555" s="5"/>
    </row>
    <row r="556" spans="1:4" x14ac:dyDescent="0.25">
      <c r="A556" s="1"/>
      <c r="C556" s="9"/>
      <c r="D556" s="5"/>
    </row>
    <row r="557" spans="1:4" x14ac:dyDescent="0.25">
      <c r="A557" s="1"/>
      <c r="C557" s="9"/>
      <c r="D557" s="5"/>
    </row>
    <row r="558" spans="1:4" x14ac:dyDescent="0.25">
      <c r="A558" s="1"/>
      <c r="C558" s="9"/>
      <c r="D558" s="5"/>
    </row>
    <row r="559" spans="1:4" x14ac:dyDescent="0.25">
      <c r="A559" s="1"/>
      <c r="C559" s="9"/>
      <c r="D559" s="5"/>
    </row>
    <row r="560" spans="1:4" x14ac:dyDescent="0.25">
      <c r="A560" s="1"/>
      <c r="C560" s="9"/>
      <c r="D560" s="5"/>
    </row>
    <row r="561" spans="1:4" x14ac:dyDescent="0.25">
      <c r="A561" s="1"/>
      <c r="C561" s="9"/>
      <c r="D561" s="5"/>
    </row>
    <row r="562" spans="1:4" x14ac:dyDescent="0.25">
      <c r="A562" s="1"/>
      <c r="C562" s="9"/>
      <c r="D562" s="5"/>
    </row>
    <row r="563" spans="1:4" x14ac:dyDescent="0.25">
      <c r="A563" s="1"/>
      <c r="C563" s="9"/>
      <c r="D563" s="5"/>
    </row>
    <row r="564" spans="1:4" x14ac:dyDescent="0.25">
      <c r="A564" s="1"/>
      <c r="C564" s="9"/>
      <c r="D564" s="5"/>
    </row>
    <row r="565" spans="1:4" x14ac:dyDescent="0.25">
      <c r="A565" s="1"/>
      <c r="C565" s="9"/>
      <c r="D565" s="5"/>
    </row>
    <row r="566" spans="1:4" x14ac:dyDescent="0.25">
      <c r="A566" s="1"/>
      <c r="C566" s="9"/>
      <c r="D566" s="5"/>
    </row>
    <row r="567" spans="1:4" x14ac:dyDescent="0.25">
      <c r="A567" s="1"/>
      <c r="C567" s="9"/>
      <c r="D567" s="5"/>
    </row>
    <row r="568" spans="1:4" x14ac:dyDescent="0.25">
      <c r="A568" s="1"/>
      <c r="C568" s="9"/>
      <c r="D568" s="5"/>
    </row>
    <row r="569" spans="1:4" x14ac:dyDescent="0.25">
      <c r="A569" s="1"/>
      <c r="C569" s="9"/>
      <c r="D569" s="5"/>
    </row>
    <row r="570" spans="1:4" x14ac:dyDescent="0.25">
      <c r="A570" s="1"/>
      <c r="C570" s="9"/>
      <c r="D570" s="5"/>
    </row>
    <row r="571" spans="1:4" x14ac:dyDescent="0.25">
      <c r="A571" s="1"/>
      <c r="C571" s="9"/>
      <c r="D571" s="5"/>
    </row>
    <row r="572" spans="1:4" x14ac:dyDescent="0.25">
      <c r="A572" s="1"/>
      <c r="C572" s="9"/>
      <c r="D572" s="5"/>
    </row>
    <row r="573" spans="1:4" x14ac:dyDescent="0.25">
      <c r="A573" s="1"/>
      <c r="C573" s="9"/>
      <c r="D573" s="5"/>
    </row>
    <row r="574" spans="1:4" x14ac:dyDescent="0.25">
      <c r="A574" s="1"/>
      <c r="C574" s="9"/>
      <c r="D574" s="5"/>
    </row>
    <row r="575" spans="1:4" x14ac:dyDescent="0.25">
      <c r="A575" s="1"/>
      <c r="C575" s="9"/>
      <c r="D575" s="5"/>
    </row>
    <row r="576" spans="1:4" x14ac:dyDescent="0.25">
      <c r="A576" s="1"/>
      <c r="C576" s="9"/>
      <c r="D576" s="5"/>
    </row>
    <row r="577" spans="1:4" x14ac:dyDescent="0.25">
      <c r="A577" s="1"/>
      <c r="C577" s="9"/>
      <c r="D577" s="5"/>
    </row>
    <row r="578" spans="1:4" x14ac:dyDescent="0.25">
      <c r="A578" s="1"/>
      <c r="C578" s="9"/>
      <c r="D578" s="5"/>
    </row>
    <row r="579" spans="1:4" x14ac:dyDescent="0.25">
      <c r="A579" s="1"/>
      <c r="C579" s="9"/>
      <c r="D579" s="5"/>
    </row>
    <row r="580" spans="1:4" x14ac:dyDescent="0.25">
      <c r="A580" s="1"/>
      <c r="C580" s="9"/>
      <c r="D580" s="5"/>
    </row>
    <row r="581" spans="1:4" x14ac:dyDescent="0.25">
      <c r="A581" s="1"/>
      <c r="C581" s="9"/>
      <c r="D581" s="5"/>
    </row>
    <row r="582" spans="1:4" x14ac:dyDescent="0.25">
      <c r="A582" s="1"/>
      <c r="C582" s="9"/>
      <c r="D582" s="5"/>
    </row>
    <row r="583" spans="1:4" x14ac:dyDescent="0.25">
      <c r="A583" s="1"/>
      <c r="C583" s="9"/>
      <c r="D583" s="5"/>
    </row>
    <row r="584" spans="1:4" x14ac:dyDescent="0.25">
      <c r="A584" s="1"/>
      <c r="C584" s="9"/>
      <c r="D584" s="5"/>
    </row>
    <row r="585" spans="1:4" x14ac:dyDescent="0.25">
      <c r="A585" s="1"/>
      <c r="C585" s="9"/>
      <c r="D585" s="5"/>
    </row>
    <row r="586" spans="1:4" x14ac:dyDescent="0.25">
      <c r="A586" s="1"/>
      <c r="C586" s="9"/>
      <c r="D586" s="5"/>
    </row>
    <row r="587" spans="1:4" x14ac:dyDescent="0.25">
      <c r="A587" s="1"/>
      <c r="C587" s="9"/>
      <c r="D587" s="5"/>
    </row>
    <row r="588" spans="1:4" x14ac:dyDescent="0.25">
      <c r="A588" s="1"/>
      <c r="C588" s="9"/>
      <c r="D588" s="5"/>
    </row>
    <row r="589" spans="1:4" x14ac:dyDescent="0.25">
      <c r="A589" s="1"/>
      <c r="C589" s="9"/>
      <c r="D589" s="5"/>
    </row>
    <row r="590" spans="1:4" x14ac:dyDescent="0.25">
      <c r="A590" s="1"/>
      <c r="C590" s="9"/>
      <c r="D590" s="5"/>
    </row>
    <row r="591" spans="1:4" x14ac:dyDescent="0.25">
      <c r="A591" s="1"/>
      <c r="C591" s="9"/>
      <c r="D591" s="5"/>
    </row>
    <row r="592" spans="1:4" x14ac:dyDescent="0.25">
      <c r="A592" s="1"/>
      <c r="C592" s="9"/>
      <c r="D592" s="5"/>
    </row>
    <row r="593" spans="1:4" x14ac:dyDescent="0.25">
      <c r="A593" s="1"/>
      <c r="C593" s="9"/>
      <c r="D593" s="5"/>
    </row>
    <row r="594" spans="1:4" x14ac:dyDescent="0.25">
      <c r="A594" s="1"/>
      <c r="C594" s="9"/>
      <c r="D594" s="5"/>
    </row>
    <row r="595" spans="1:4" x14ac:dyDescent="0.25">
      <c r="A595" s="1"/>
      <c r="C595" s="9"/>
      <c r="D595" s="5"/>
    </row>
    <row r="596" spans="1:4" x14ac:dyDescent="0.25">
      <c r="A596" s="1"/>
      <c r="C596" s="9"/>
      <c r="D596" s="5"/>
    </row>
    <row r="597" spans="1:4" x14ac:dyDescent="0.25">
      <c r="A597" s="1"/>
      <c r="C597" s="9"/>
      <c r="D597" s="5"/>
    </row>
    <row r="598" spans="1:4" x14ac:dyDescent="0.25">
      <c r="A598" s="1"/>
      <c r="C598" s="9"/>
      <c r="D598" s="5"/>
    </row>
    <row r="599" spans="1:4" x14ac:dyDescent="0.25">
      <c r="A599" s="1"/>
      <c r="C599" s="9"/>
      <c r="D599" s="5"/>
    </row>
    <row r="600" spans="1:4" x14ac:dyDescent="0.25">
      <c r="A600" s="1"/>
      <c r="C600" s="9"/>
      <c r="D600" s="5"/>
    </row>
    <row r="601" spans="1:4" x14ac:dyDescent="0.25">
      <c r="A601" s="1"/>
      <c r="C601" s="9"/>
      <c r="D601" s="5"/>
    </row>
    <row r="602" spans="1:4" x14ac:dyDescent="0.25">
      <c r="A602" s="1"/>
      <c r="C602" s="9"/>
      <c r="D602" s="5"/>
    </row>
    <row r="603" spans="1:4" x14ac:dyDescent="0.25">
      <c r="A603" s="1"/>
      <c r="C603" s="9"/>
      <c r="D603" s="5"/>
    </row>
    <row r="604" spans="1:4" x14ac:dyDescent="0.25">
      <c r="A604" s="1"/>
      <c r="C604" s="9"/>
      <c r="D604" s="5"/>
    </row>
    <row r="605" spans="1:4" x14ac:dyDescent="0.25">
      <c r="A605" s="1"/>
      <c r="C605" s="9"/>
      <c r="D605" s="5"/>
    </row>
    <row r="606" spans="1:4" x14ac:dyDescent="0.25">
      <c r="A606" s="1"/>
      <c r="C606" s="9"/>
      <c r="D606" s="5"/>
    </row>
    <row r="607" spans="1:4" x14ac:dyDescent="0.25">
      <c r="A607" s="1"/>
      <c r="C607" s="9"/>
      <c r="D607" s="5"/>
    </row>
    <row r="608" spans="1:4" x14ac:dyDescent="0.25">
      <c r="A608" s="1"/>
      <c r="C608" s="9"/>
      <c r="D608" s="5"/>
    </row>
    <row r="609" spans="1:4" x14ac:dyDescent="0.25">
      <c r="A609" s="1"/>
      <c r="C609" s="9"/>
      <c r="D609" s="5"/>
    </row>
    <row r="610" spans="1:4" x14ac:dyDescent="0.25">
      <c r="A610" s="1"/>
      <c r="C610" s="9"/>
      <c r="D610" s="5"/>
    </row>
    <row r="611" spans="1:4" x14ac:dyDescent="0.25">
      <c r="A611" s="1"/>
      <c r="C611" s="9"/>
      <c r="D611" s="5"/>
    </row>
    <row r="612" spans="1:4" x14ac:dyDescent="0.25">
      <c r="A612" s="1"/>
      <c r="C612" s="9"/>
      <c r="D612" s="5"/>
    </row>
    <row r="613" spans="1:4" x14ac:dyDescent="0.25">
      <c r="A613" s="1"/>
      <c r="C613" s="9"/>
      <c r="D613" s="5"/>
    </row>
    <row r="614" spans="1:4" x14ac:dyDescent="0.25">
      <c r="A614" s="1"/>
      <c r="C614" s="9"/>
      <c r="D614" s="5"/>
    </row>
    <row r="615" spans="1:4" x14ac:dyDescent="0.25">
      <c r="A615" s="1"/>
      <c r="C615" s="9"/>
      <c r="D615" s="5"/>
    </row>
    <row r="616" spans="1:4" x14ac:dyDescent="0.25">
      <c r="A616" s="1"/>
      <c r="C616" s="9"/>
      <c r="D616" s="5"/>
    </row>
    <row r="617" spans="1:4" x14ac:dyDescent="0.25">
      <c r="A617" s="1"/>
      <c r="C617" s="9"/>
      <c r="D617" s="5"/>
    </row>
    <row r="618" spans="1:4" x14ac:dyDescent="0.25">
      <c r="A618" s="1"/>
      <c r="C618" s="9"/>
      <c r="D618" s="5"/>
    </row>
    <row r="619" spans="1:4" x14ac:dyDescent="0.25">
      <c r="A619" s="1"/>
      <c r="C619" s="9"/>
      <c r="D619" s="5"/>
    </row>
    <row r="620" spans="1:4" x14ac:dyDescent="0.25">
      <c r="A620" s="1"/>
      <c r="C620" s="9"/>
      <c r="D620" s="5"/>
    </row>
    <row r="621" spans="1:4" x14ac:dyDescent="0.25">
      <c r="A621" s="1"/>
      <c r="C621" s="9"/>
      <c r="D621" s="5"/>
    </row>
    <row r="622" spans="1:4" x14ac:dyDescent="0.25">
      <c r="A622" s="1"/>
      <c r="C622" s="9"/>
      <c r="D622" s="5"/>
    </row>
    <row r="623" spans="1:4" x14ac:dyDescent="0.25">
      <c r="A623" s="1"/>
      <c r="C623" s="9"/>
      <c r="D623" s="5"/>
    </row>
    <row r="624" spans="1:4" x14ac:dyDescent="0.25">
      <c r="A624" s="1"/>
      <c r="C624" s="9"/>
      <c r="D624" s="5"/>
    </row>
    <row r="625" spans="1:4" x14ac:dyDescent="0.25">
      <c r="A625" s="1"/>
      <c r="C625" s="9"/>
      <c r="D625" s="5"/>
    </row>
    <row r="626" spans="1:4" x14ac:dyDescent="0.25">
      <c r="A626" s="1"/>
      <c r="C626" s="9"/>
      <c r="D626" s="5"/>
    </row>
    <row r="627" spans="1:4" x14ac:dyDescent="0.25">
      <c r="A627" s="1"/>
      <c r="C627" s="9"/>
      <c r="D627" s="5"/>
    </row>
    <row r="628" spans="1:4" x14ac:dyDescent="0.25">
      <c r="A628" s="1"/>
      <c r="C628" s="9"/>
      <c r="D628" s="5"/>
    </row>
    <row r="629" spans="1:4" x14ac:dyDescent="0.25">
      <c r="A629" s="1"/>
      <c r="C629" s="9"/>
      <c r="D629" s="5"/>
    </row>
    <row r="630" spans="1:4" x14ac:dyDescent="0.25">
      <c r="A630" s="1"/>
      <c r="C630" s="9"/>
      <c r="D630" s="5"/>
    </row>
    <row r="631" spans="1:4" x14ac:dyDescent="0.25">
      <c r="A631" s="1"/>
      <c r="C631" s="9"/>
      <c r="D631" s="5"/>
    </row>
    <row r="632" spans="1:4" x14ac:dyDescent="0.25">
      <c r="A632" s="1"/>
      <c r="C632" s="9"/>
      <c r="D632" s="5"/>
    </row>
    <row r="633" spans="1:4" x14ac:dyDescent="0.25">
      <c r="A633" s="1"/>
      <c r="C633" s="9"/>
      <c r="D633" s="5"/>
    </row>
    <row r="634" spans="1:4" x14ac:dyDescent="0.25">
      <c r="A634" s="1"/>
      <c r="C634" s="9"/>
      <c r="D634" s="5"/>
    </row>
    <row r="635" spans="1:4" x14ac:dyDescent="0.25">
      <c r="A635" s="1"/>
      <c r="C635" s="9"/>
      <c r="D635" s="5"/>
    </row>
    <row r="636" spans="1:4" x14ac:dyDescent="0.25">
      <c r="A636" s="1"/>
      <c r="C636" s="9"/>
      <c r="D636" s="5"/>
    </row>
    <row r="637" spans="1:4" x14ac:dyDescent="0.25">
      <c r="A637" s="1"/>
      <c r="C637" s="9"/>
      <c r="D637" s="5"/>
    </row>
    <row r="638" spans="1:4" x14ac:dyDescent="0.25">
      <c r="A638" s="1"/>
      <c r="C638" s="9"/>
      <c r="D638" s="5"/>
    </row>
    <row r="639" spans="1:4" x14ac:dyDescent="0.25">
      <c r="A639" s="1"/>
      <c r="C639" s="9"/>
      <c r="D639" s="5"/>
    </row>
    <row r="640" spans="1:4" x14ac:dyDescent="0.25">
      <c r="A640" s="1"/>
      <c r="C640" s="9"/>
      <c r="D640" s="5"/>
    </row>
    <row r="641" spans="1:4" x14ac:dyDescent="0.25">
      <c r="A641" s="1"/>
      <c r="C641" s="9"/>
      <c r="D641" s="5"/>
    </row>
    <row r="642" spans="1:4" x14ac:dyDescent="0.25">
      <c r="A642" s="1"/>
      <c r="C642" s="9"/>
      <c r="D642" s="5"/>
    </row>
    <row r="643" spans="1:4" x14ac:dyDescent="0.25">
      <c r="A643" s="1"/>
      <c r="C643" s="9"/>
      <c r="D643" s="5"/>
    </row>
    <row r="644" spans="1:4" x14ac:dyDescent="0.25">
      <c r="A644" s="1"/>
      <c r="C644" s="9"/>
      <c r="D644" s="5"/>
    </row>
    <row r="645" spans="1:4" x14ac:dyDescent="0.25">
      <c r="A645" s="1"/>
      <c r="C645" s="9"/>
      <c r="D645" s="5"/>
    </row>
    <row r="646" spans="1:4" x14ac:dyDescent="0.25">
      <c r="A646" s="1"/>
      <c r="C646" s="9"/>
      <c r="D646" s="5"/>
    </row>
    <row r="647" spans="1:4" x14ac:dyDescent="0.25">
      <c r="A647" s="1"/>
      <c r="C647" s="9"/>
      <c r="D647" s="5"/>
    </row>
    <row r="648" spans="1:4" x14ac:dyDescent="0.25">
      <c r="A648" s="1"/>
      <c r="C648" s="9"/>
      <c r="D648" s="5"/>
    </row>
    <row r="649" spans="1:4" x14ac:dyDescent="0.25">
      <c r="A649" s="1"/>
      <c r="C649" s="9"/>
      <c r="D649" s="5"/>
    </row>
    <row r="650" spans="1:4" x14ac:dyDescent="0.25">
      <c r="A650" s="1"/>
      <c r="C650" s="9"/>
      <c r="D650" s="5"/>
    </row>
    <row r="651" spans="1:4" x14ac:dyDescent="0.25">
      <c r="A651" s="1"/>
      <c r="C651" s="9"/>
      <c r="D651" s="5"/>
    </row>
    <row r="652" spans="1:4" x14ac:dyDescent="0.25">
      <c r="A652" s="1"/>
      <c r="C652" s="9"/>
      <c r="D652" s="5"/>
    </row>
    <row r="653" spans="1:4" x14ac:dyDescent="0.25">
      <c r="A653" s="1"/>
      <c r="C653" s="9"/>
      <c r="D653" s="5"/>
    </row>
    <row r="654" spans="1:4" x14ac:dyDescent="0.25">
      <c r="A654" s="1"/>
      <c r="C654" s="9"/>
      <c r="D654" s="5"/>
    </row>
    <row r="655" spans="1:4" x14ac:dyDescent="0.25">
      <c r="A655" s="1"/>
      <c r="C655" s="9"/>
      <c r="D655" s="5"/>
    </row>
    <row r="656" spans="1:4" x14ac:dyDescent="0.25">
      <c r="A656" s="1"/>
      <c r="C656" s="9"/>
      <c r="D656" s="5"/>
    </row>
    <row r="657" spans="1:4" x14ac:dyDescent="0.25">
      <c r="A657" s="1"/>
      <c r="C657" s="9"/>
      <c r="D657" s="5"/>
    </row>
    <row r="658" spans="1:4" x14ac:dyDescent="0.25">
      <c r="A658" s="1"/>
      <c r="C658" s="9"/>
      <c r="D658" s="5"/>
    </row>
    <row r="659" spans="1:4" x14ac:dyDescent="0.25">
      <c r="A659" s="1"/>
      <c r="C659" s="9"/>
      <c r="D659" s="5"/>
    </row>
    <row r="660" spans="1:4" x14ac:dyDescent="0.25">
      <c r="A660" s="1"/>
      <c r="C660" s="9"/>
      <c r="D660" s="5"/>
    </row>
    <row r="661" spans="1:4" x14ac:dyDescent="0.25">
      <c r="A661" s="1"/>
      <c r="C661" s="9"/>
      <c r="D661" s="5"/>
    </row>
    <row r="662" spans="1:4" x14ac:dyDescent="0.25">
      <c r="A662" s="1"/>
      <c r="C662" s="9"/>
      <c r="D662" s="5"/>
    </row>
    <row r="663" spans="1:4" x14ac:dyDescent="0.25">
      <c r="A663" s="1"/>
      <c r="C663" s="9"/>
      <c r="D663" s="5"/>
    </row>
    <row r="664" spans="1:4" x14ac:dyDescent="0.25">
      <c r="A664" s="1"/>
      <c r="C664" s="9"/>
      <c r="D664" s="5"/>
    </row>
    <row r="665" spans="1:4" x14ac:dyDescent="0.25">
      <c r="A665" s="1"/>
      <c r="C665" s="9"/>
      <c r="D665" s="5"/>
    </row>
    <row r="666" spans="1:4" x14ac:dyDescent="0.25">
      <c r="A666" s="1"/>
      <c r="C666" s="9"/>
      <c r="D666" s="5"/>
    </row>
    <row r="667" spans="1:4" x14ac:dyDescent="0.25">
      <c r="A667" s="1"/>
      <c r="C667" s="9"/>
      <c r="D667" s="5"/>
    </row>
    <row r="668" spans="1:4" x14ac:dyDescent="0.25">
      <c r="A668" s="1"/>
      <c r="C668" s="9"/>
      <c r="D668" s="5"/>
    </row>
    <row r="669" spans="1:4" x14ac:dyDescent="0.25">
      <c r="A669" s="1"/>
      <c r="C669" s="9"/>
      <c r="D669" s="5"/>
    </row>
    <row r="670" spans="1:4" x14ac:dyDescent="0.25">
      <c r="A670" s="1"/>
      <c r="C670" s="9"/>
      <c r="D670" s="5"/>
    </row>
    <row r="671" spans="1:4" x14ac:dyDescent="0.25">
      <c r="A671" s="1"/>
      <c r="C671" s="9"/>
      <c r="D671" s="5"/>
    </row>
    <row r="672" spans="1:4" x14ac:dyDescent="0.25">
      <c r="A672" s="1"/>
      <c r="C672" s="9"/>
      <c r="D672" s="5"/>
    </row>
    <row r="673" spans="1:4" x14ac:dyDescent="0.25">
      <c r="A673" s="1"/>
      <c r="C673" s="9"/>
      <c r="D673" s="5"/>
    </row>
    <row r="674" spans="1:4" x14ac:dyDescent="0.25">
      <c r="A674" s="1"/>
      <c r="C674" s="9"/>
      <c r="D674" s="5"/>
    </row>
    <row r="675" spans="1:4" x14ac:dyDescent="0.25">
      <c r="A675" s="1"/>
      <c r="C675" s="9"/>
      <c r="D675" s="5"/>
    </row>
    <row r="676" spans="1:4" x14ac:dyDescent="0.25">
      <c r="A676" s="1"/>
      <c r="C676" s="9"/>
      <c r="D676" s="5"/>
    </row>
    <row r="677" spans="1:4" x14ac:dyDescent="0.25">
      <c r="A677" s="1"/>
      <c r="C677" s="9"/>
      <c r="D677" s="5"/>
    </row>
    <row r="678" spans="1:4" x14ac:dyDescent="0.25">
      <c r="A678" s="1"/>
      <c r="C678" s="9"/>
      <c r="D678" s="5"/>
    </row>
    <row r="679" spans="1:4" x14ac:dyDescent="0.25">
      <c r="A679" s="1"/>
      <c r="C679" s="9"/>
      <c r="D679" s="5"/>
    </row>
    <row r="680" spans="1:4" x14ac:dyDescent="0.25">
      <c r="A680" s="1"/>
      <c r="C680" s="9"/>
      <c r="D680" s="5"/>
    </row>
    <row r="681" spans="1:4" x14ac:dyDescent="0.25">
      <c r="A681" s="1"/>
      <c r="C681" s="9"/>
      <c r="D681" s="5"/>
    </row>
    <row r="682" spans="1:4" x14ac:dyDescent="0.25">
      <c r="A682" s="1"/>
      <c r="C682" s="9"/>
      <c r="D682" s="5"/>
    </row>
    <row r="683" spans="1:4" x14ac:dyDescent="0.25">
      <c r="A683" s="1"/>
      <c r="C683" s="9"/>
      <c r="D683" s="5"/>
    </row>
    <row r="684" spans="1:4" x14ac:dyDescent="0.25">
      <c r="A684" s="1"/>
      <c r="C684" s="9"/>
      <c r="D684" s="5"/>
    </row>
    <row r="685" spans="1:4" x14ac:dyDescent="0.25">
      <c r="A685" s="1"/>
      <c r="C685" s="9"/>
      <c r="D685" s="5"/>
    </row>
    <row r="686" spans="1:4" x14ac:dyDescent="0.25">
      <c r="A686" s="1"/>
      <c r="C686" s="9"/>
      <c r="D686" s="5"/>
    </row>
    <row r="687" spans="1:4" x14ac:dyDescent="0.25">
      <c r="A687" s="1"/>
      <c r="C687" s="9"/>
      <c r="D687" s="5"/>
    </row>
    <row r="688" spans="1:4" x14ac:dyDescent="0.25">
      <c r="A688" s="1"/>
      <c r="C688" s="9"/>
      <c r="D688" s="5"/>
    </row>
    <row r="689" spans="1:4" x14ac:dyDescent="0.25">
      <c r="A689" s="1"/>
      <c r="C689" s="9"/>
      <c r="D689" s="5"/>
    </row>
    <row r="690" spans="1:4" x14ac:dyDescent="0.25">
      <c r="A690" s="1"/>
      <c r="C690" s="9"/>
      <c r="D690" s="5"/>
    </row>
    <row r="691" spans="1:4" x14ac:dyDescent="0.25">
      <c r="A691" s="1"/>
      <c r="C691" s="9"/>
      <c r="D691" s="5"/>
    </row>
    <row r="692" spans="1:4" x14ac:dyDescent="0.25">
      <c r="A692" s="1"/>
      <c r="C692" s="9"/>
      <c r="D692" s="5"/>
    </row>
    <row r="693" spans="1:4" x14ac:dyDescent="0.25">
      <c r="A693" s="1"/>
      <c r="C693" s="9"/>
      <c r="D693" s="5"/>
    </row>
    <row r="694" spans="1:4" x14ac:dyDescent="0.25">
      <c r="A694" s="1"/>
      <c r="C694" s="9"/>
      <c r="D694" s="5"/>
    </row>
    <row r="695" spans="1:4" x14ac:dyDescent="0.25">
      <c r="A695" s="1"/>
      <c r="C695" s="9"/>
      <c r="D695" s="5"/>
    </row>
    <row r="696" spans="1:4" x14ac:dyDescent="0.25">
      <c r="A696" s="1"/>
      <c r="C696" s="9"/>
      <c r="D696" s="5"/>
    </row>
    <row r="697" spans="1:4" x14ac:dyDescent="0.25">
      <c r="A697" s="1"/>
      <c r="C697" s="9"/>
      <c r="D697" s="5"/>
    </row>
    <row r="698" spans="1:4" x14ac:dyDescent="0.25">
      <c r="A698" s="1"/>
      <c r="C698" s="9"/>
      <c r="D698" s="5"/>
    </row>
    <row r="699" spans="1:4" x14ac:dyDescent="0.25">
      <c r="A699" s="1"/>
      <c r="C699" s="9"/>
      <c r="D699" s="5"/>
    </row>
    <row r="700" spans="1:4" x14ac:dyDescent="0.25">
      <c r="A700" s="1"/>
      <c r="C700" s="9"/>
      <c r="D700" s="5"/>
    </row>
    <row r="701" spans="1:4" x14ac:dyDescent="0.25">
      <c r="A701" s="1"/>
      <c r="C701" s="9"/>
      <c r="D701" s="5"/>
    </row>
    <row r="702" spans="1:4" x14ac:dyDescent="0.25">
      <c r="A702" s="1"/>
      <c r="C702" s="9"/>
      <c r="D702" s="5"/>
    </row>
    <row r="703" spans="1:4" x14ac:dyDescent="0.25">
      <c r="A703" s="1"/>
      <c r="C703" s="9"/>
      <c r="D703" s="5"/>
    </row>
    <row r="704" spans="1:4" x14ac:dyDescent="0.25">
      <c r="A704" s="1"/>
      <c r="C704" s="9"/>
      <c r="D704" s="5"/>
    </row>
    <row r="705" spans="1:4" x14ac:dyDescent="0.25">
      <c r="A705" s="1"/>
      <c r="C705" s="9"/>
      <c r="D705" s="5"/>
    </row>
    <row r="706" spans="1:4" x14ac:dyDescent="0.25">
      <c r="A706" s="1"/>
      <c r="C706" s="9"/>
      <c r="D706" s="5"/>
    </row>
    <row r="707" spans="1:4" x14ac:dyDescent="0.25">
      <c r="A707" s="1"/>
      <c r="C707" s="9"/>
      <c r="D707" s="5"/>
    </row>
    <row r="708" spans="1:4" x14ac:dyDescent="0.25">
      <c r="A708" s="1"/>
      <c r="C708" s="9"/>
      <c r="D708" s="5"/>
    </row>
    <row r="709" spans="1:4" x14ac:dyDescent="0.25">
      <c r="A709" s="1"/>
      <c r="C709" s="9"/>
      <c r="D709" s="5"/>
    </row>
    <row r="710" spans="1:4" x14ac:dyDescent="0.25">
      <c r="A710" s="1"/>
      <c r="C710" s="9"/>
      <c r="D710" s="5"/>
    </row>
    <row r="711" spans="1:4" x14ac:dyDescent="0.25">
      <c r="A711" s="1"/>
      <c r="C711" s="9"/>
      <c r="D711" s="5"/>
    </row>
    <row r="712" spans="1:4" x14ac:dyDescent="0.25">
      <c r="A712" s="1"/>
      <c r="C712" s="9"/>
      <c r="D712" s="5"/>
    </row>
    <row r="713" spans="1:4" x14ac:dyDescent="0.25">
      <c r="A713" s="1"/>
      <c r="C713" s="9"/>
      <c r="D713" s="5"/>
    </row>
    <row r="714" spans="1:4" x14ac:dyDescent="0.25">
      <c r="A714" s="1"/>
      <c r="C714" s="9"/>
      <c r="D714" s="5"/>
    </row>
    <row r="715" spans="1:4" x14ac:dyDescent="0.25">
      <c r="A715" s="1"/>
      <c r="C715" s="9"/>
      <c r="D715" s="5"/>
    </row>
    <row r="716" spans="1:4" x14ac:dyDescent="0.25">
      <c r="A716" s="1"/>
      <c r="C716" s="9"/>
      <c r="D716" s="5"/>
    </row>
    <row r="717" spans="1:4" x14ac:dyDescent="0.25">
      <c r="A717" s="1"/>
      <c r="C717" s="9"/>
      <c r="D717" s="5"/>
    </row>
    <row r="718" spans="1:4" x14ac:dyDescent="0.25">
      <c r="A718" s="1"/>
      <c r="C718" s="9"/>
      <c r="D718" s="5"/>
    </row>
    <row r="719" spans="1:4" x14ac:dyDescent="0.25">
      <c r="A719" s="1"/>
      <c r="C719" s="9"/>
      <c r="D719" s="5"/>
    </row>
    <row r="720" spans="1:4" x14ac:dyDescent="0.25">
      <c r="A720" s="1"/>
      <c r="C720" s="9"/>
      <c r="D720" s="5"/>
    </row>
    <row r="721" spans="1:4" x14ac:dyDescent="0.25">
      <c r="A721" s="1"/>
      <c r="C721" s="9"/>
      <c r="D721" s="5"/>
    </row>
    <row r="722" spans="1:4" x14ac:dyDescent="0.25">
      <c r="A722" s="1"/>
      <c r="C722" s="9"/>
      <c r="D722" s="5"/>
    </row>
    <row r="723" spans="1:4" x14ac:dyDescent="0.25">
      <c r="A723" s="1"/>
      <c r="C723" s="9"/>
      <c r="D723" s="5"/>
    </row>
    <row r="724" spans="1:4" x14ac:dyDescent="0.25">
      <c r="A724" s="1"/>
      <c r="C724" s="9"/>
      <c r="D724" s="5"/>
    </row>
    <row r="725" spans="1:4" x14ac:dyDescent="0.25">
      <c r="A725" s="1"/>
      <c r="C725" s="9"/>
      <c r="D725" s="5"/>
    </row>
    <row r="726" spans="1:4" x14ac:dyDescent="0.25">
      <c r="A726" s="1"/>
      <c r="C726" s="9"/>
      <c r="D726" s="5"/>
    </row>
    <row r="727" spans="1:4" x14ac:dyDescent="0.25">
      <c r="A727" s="1"/>
      <c r="C727" s="9"/>
      <c r="D727" s="5"/>
    </row>
    <row r="728" spans="1:4" x14ac:dyDescent="0.25">
      <c r="A728" s="1"/>
      <c r="C728" s="9"/>
      <c r="D728" s="5"/>
    </row>
    <row r="729" spans="1:4" x14ac:dyDescent="0.25">
      <c r="A729" s="1"/>
      <c r="C729" s="9"/>
      <c r="D729" s="5"/>
    </row>
    <row r="730" spans="1:4" x14ac:dyDescent="0.25">
      <c r="A730" s="1"/>
      <c r="C730" s="9"/>
      <c r="D730" s="5"/>
    </row>
    <row r="731" spans="1:4" x14ac:dyDescent="0.25">
      <c r="A731" s="1"/>
      <c r="C731" s="9"/>
      <c r="D731" s="5"/>
    </row>
    <row r="732" spans="1:4" x14ac:dyDescent="0.25">
      <c r="A732" s="1"/>
      <c r="C732" s="9"/>
      <c r="D732" s="5"/>
    </row>
    <row r="733" spans="1:4" x14ac:dyDescent="0.25">
      <c r="A733" s="1"/>
      <c r="C733" s="9"/>
      <c r="D733" s="5"/>
    </row>
    <row r="734" spans="1:4" x14ac:dyDescent="0.25">
      <c r="A734" s="1"/>
      <c r="C734" s="9"/>
      <c r="D734" s="5"/>
    </row>
    <row r="735" spans="1:4" x14ac:dyDescent="0.25">
      <c r="A735" s="1"/>
      <c r="C735" s="9"/>
      <c r="D735" s="5"/>
    </row>
    <row r="736" spans="1:4" x14ac:dyDescent="0.25">
      <c r="A736" s="1"/>
      <c r="C736" s="9"/>
      <c r="D736" s="5"/>
    </row>
    <row r="737" spans="1:4" x14ac:dyDescent="0.25">
      <c r="A737" s="1"/>
      <c r="C737" s="9"/>
      <c r="D737" s="5"/>
    </row>
    <row r="738" spans="1:4" x14ac:dyDescent="0.25">
      <c r="A738" s="1"/>
      <c r="C738" s="9"/>
      <c r="D738" s="5"/>
    </row>
    <row r="739" spans="1:4" x14ac:dyDescent="0.25">
      <c r="A739" s="1"/>
      <c r="C739" s="9"/>
      <c r="D739" s="5"/>
    </row>
    <row r="740" spans="1:4" x14ac:dyDescent="0.25">
      <c r="A740" s="1"/>
      <c r="C740" s="9"/>
      <c r="D740" s="5"/>
    </row>
    <row r="741" spans="1:4" x14ac:dyDescent="0.25">
      <c r="A741" s="1"/>
      <c r="C741" s="9"/>
      <c r="D741" s="5"/>
    </row>
    <row r="742" spans="1:4" x14ac:dyDescent="0.25">
      <c r="A742" s="1"/>
      <c r="C742" s="9"/>
      <c r="D742" s="5"/>
    </row>
    <row r="743" spans="1:4" x14ac:dyDescent="0.25">
      <c r="A743" s="1"/>
      <c r="C743" s="9"/>
      <c r="D743" s="5"/>
    </row>
    <row r="744" spans="1:4" x14ac:dyDescent="0.25">
      <c r="A744" s="1"/>
      <c r="C744" s="9"/>
      <c r="D744" s="5"/>
    </row>
    <row r="745" spans="1:4" x14ac:dyDescent="0.25">
      <c r="A745" s="1"/>
      <c r="C745" s="9"/>
      <c r="D745" s="5"/>
    </row>
    <row r="746" spans="1:4" x14ac:dyDescent="0.25">
      <c r="A746" s="1"/>
      <c r="C746" s="9"/>
      <c r="D746" s="5"/>
    </row>
    <row r="747" spans="1:4" x14ac:dyDescent="0.25">
      <c r="A747" s="1"/>
      <c r="C747" s="9"/>
      <c r="D747" s="5"/>
    </row>
    <row r="748" spans="1:4" x14ac:dyDescent="0.25">
      <c r="A748" s="1"/>
      <c r="C748" s="9"/>
      <c r="D748" s="5"/>
    </row>
    <row r="749" spans="1:4" x14ac:dyDescent="0.25">
      <c r="A749" s="1"/>
      <c r="C749" s="9"/>
      <c r="D749" s="5"/>
    </row>
    <row r="750" spans="1:4" x14ac:dyDescent="0.25">
      <c r="A750" s="1"/>
      <c r="C750" s="9"/>
      <c r="D750" s="5"/>
    </row>
    <row r="751" spans="1:4" x14ac:dyDescent="0.25">
      <c r="A751" s="1"/>
      <c r="C751" s="9"/>
      <c r="D751" s="5"/>
    </row>
    <row r="752" spans="1:4" x14ac:dyDescent="0.25">
      <c r="A752" s="1"/>
      <c r="C752" s="9"/>
      <c r="D752" s="5"/>
    </row>
    <row r="753" spans="1:4" x14ac:dyDescent="0.25">
      <c r="A753" s="1"/>
      <c r="C753" s="9"/>
      <c r="D753" s="5"/>
    </row>
    <row r="754" spans="1:4" x14ac:dyDescent="0.25">
      <c r="A754" s="1"/>
      <c r="C754" s="9"/>
      <c r="D754" s="5"/>
    </row>
    <row r="755" spans="1:4" x14ac:dyDescent="0.25">
      <c r="A755" s="1"/>
      <c r="C755" s="9"/>
      <c r="D755" s="5"/>
    </row>
    <row r="756" spans="1:4" x14ac:dyDescent="0.25">
      <c r="A756" s="1"/>
      <c r="C756" s="9"/>
      <c r="D756" s="5"/>
    </row>
    <row r="757" spans="1:4" x14ac:dyDescent="0.25">
      <c r="A757" s="1"/>
      <c r="C757" s="9"/>
      <c r="D757" s="5"/>
    </row>
    <row r="758" spans="1:4" x14ac:dyDescent="0.25">
      <c r="A758" s="1"/>
      <c r="C758" s="9"/>
      <c r="D758" s="5"/>
    </row>
    <row r="759" spans="1:4" x14ac:dyDescent="0.25">
      <c r="A759" s="1"/>
      <c r="C759" s="9"/>
      <c r="D759" s="5"/>
    </row>
    <row r="760" spans="1:4" x14ac:dyDescent="0.25">
      <c r="A760" s="1"/>
      <c r="C760" s="9"/>
      <c r="D760" s="5"/>
    </row>
    <row r="761" spans="1:4" x14ac:dyDescent="0.25">
      <c r="A761" s="1"/>
      <c r="C761" s="9"/>
      <c r="D761" s="5"/>
    </row>
    <row r="762" spans="1:4" x14ac:dyDescent="0.25">
      <c r="A762" s="1"/>
      <c r="C762" s="9"/>
      <c r="D762" s="5"/>
    </row>
    <row r="763" spans="1:4" x14ac:dyDescent="0.25">
      <c r="A763" s="1"/>
      <c r="C763" s="9"/>
      <c r="D763" s="5"/>
    </row>
    <row r="764" spans="1:4" x14ac:dyDescent="0.25">
      <c r="A764" s="1"/>
      <c r="C764" s="9"/>
      <c r="D764" s="5"/>
    </row>
    <row r="765" spans="1:4" x14ac:dyDescent="0.25">
      <c r="A765" s="1"/>
      <c r="C765" s="9"/>
      <c r="D765" s="5"/>
    </row>
    <row r="766" spans="1:4" x14ac:dyDescent="0.25">
      <c r="A766" s="1"/>
      <c r="C766" s="9"/>
      <c r="D766" s="5"/>
    </row>
    <row r="767" spans="1:4" x14ac:dyDescent="0.25">
      <c r="A767" s="1"/>
      <c r="C767" s="9"/>
      <c r="D767" s="5"/>
    </row>
    <row r="768" spans="1:4" x14ac:dyDescent="0.25">
      <c r="A768" s="1"/>
      <c r="C768" s="9"/>
      <c r="D768" s="5"/>
    </row>
    <row r="769" spans="1:4" x14ac:dyDescent="0.25">
      <c r="A769" s="1"/>
      <c r="C769" s="9"/>
      <c r="D769" s="5"/>
    </row>
    <row r="770" spans="1:4" x14ac:dyDescent="0.25">
      <c r="A770" s="1"/>
      <c r="C770" s="9"/>
      <c r="D770" s="5"/>
    </row>
    <row r="771" spans="1:4" x14ac:dyDescent="0.25">
      <c r="A771" s="1"/>
      <c r="C771" s="9"/>
      <c r="D771" s="5"/>
    </row>
    <row r="772" spans="1:4" x14ac:dyDescent="0.25">
      <c r="A772" s="1"/>
      <c r="C772" s="9"/>
      <c r="D772" s="5"/>
    </row>
    <row r="773" spans="1:4" x14ac:dyDescent="0.25">
      <c r="A773" s="1"/>
      <c r="C773" s="9"/>
      <c r="D773" s="5"/>
    </row>
    <row r="774" spans="1:4" x14ac:dyDescent="0.25">
      <c r="A774" s="1"/>
      <c r="C774" s="9"/>
      <c r="D774" s="5"/>
    </row>
    <row r="775" spans="1:4" x14ac:dyDescent="0.25">
      <c r="A775" s="1"/>
      <c r="C775" s="9"/>
      <c r="D775" s="5"/>
    </row>
    <row r="776" spans="1:4" x14ac:dyDescent="0.25">
      <c r="A776" s="1"/>
      <c r="C776" s="9"/>
      <c r="D776" s="5"/>
    </row>
    <row r="777" spans="1:4" x14ac:dyDescent="0.25">
      <c r="A777" s="1"/>
      <c r="C777" s="9"/>
      <c r="D777" s="5"/>
    </row>
    <row r="778" spans="1:4" x14ac:dyDescent="0.25">
      <c r="A778" s="1"/>
      <c r="C778" s="9"/>
      <c r="D778" s="5"/>
    </row>
    <row r="779" spans="1:4" x14ac:dyDescent="0.25">
      <c r="A779" s="1"/>
      <c r="C779" s="9"/>
      <c r="D779" s="5"/>
    </row>
    <row r="780" spans="1:4" x14ac:dyDescent="0.25">
      <c r="A780" s="1"/>
      <c r="C780" s="9"/>
      <c r="D780" s="5"/>
    </row>
    <row r="781" spans="1:4" x14ac:dyDescent="0.25">
      <c r="A781" s="1"/>
      <c r="C781" s="9"/>
      <c r="D781" s="5"/>
    </row>
    <row r="782" spans="1:4" x14ac:dyDescent="0.25">
      <c r="A782" s="1"/>
      <c r="C782" s="9"/>
      <c r="D782" s="5"/>
    </row>
    <row r="783" spans="1:4" x14ac:dyDescent="0.25">
      <c r="A783" s="1"/>
      <c r="C783" s="9"/>
      <c r="D783" s="5"/>
    </row>
    <row r="784" spans="1:4" x14ac:dyDescent="0.25">
      <c r="A784" s="1"/>
      <c r="C784" s="9"/>
      <c r="D784" s="5"/>
    </row>
    <row r="785" spans="1:4" x14ac:dyDescent="0.25">
      <c r="A785" s="1"/>
      <c r="C785" s="9"/>
      <c r="D785" s="5"/>
    </row>
    <row r="786" spans="1:4" x14ac:dyDescent="0.25">
      <c r="A786" s="1"/>
      <c r="C786" s="9"/>
      <c r="D786" s="5"/>
    </row>
    <row r="787" spans="1:4" x14ac:dyDescent="0.25">
      <c r="A787" s="1"/>
      <c r="C787" s="9"/>
      <c r="D787" s="5"/>
    </row>
    <row r="788" spans="1:4" x14ac:dyDescent="0.25">
      <c r="A788" s="1"/>
      <c r="C788" s="9"/>
      <c r="D788" s="5"/>
    </row>
    <row r="789" spans="1:4" x14ac:dyDescent="0.25">
      <c r="A789" s="1"/>
      <c r="C789" s="9"/>
      <c r="D789" s="5"/>
    </row>
    <row r="790" spans="1:4" x14ac:dyDescent="0.25">
      <c r="A790" s="1"/>
      <c r="C790" s="9"/>
      <c r="D790" s="5"/>
    </row>
    <row r="791" spans="1:4" x14ac:dyDescent="0.25">
      <c r="A791" s="1"/>
      <c r="C791" s="9"/>
      <c r="D791" s="5"/>
    </row>
    <row r="792" spans="1:4" x14ac:dyDescent="0.25">
      <c r="A792" s="1"/>
      <c r="C792" s="9"/>
      <c r="D792" s="5"/>
    </row>
    <row r="793" spans="1:4" x14ac:dyDescent="0.25">
      <c r="A793" s="1"/>
      <c r="C793" s="9"/>
      <c r="D793" s="5"/>
    </row>
    <row r="794" spans="1:4" x14ac:dyDescent="0.25">
      <c r="A794" s="1"/>
      <c r="C794" s="9"/>
      <c r="D794" s="5"/>
    </row>
    <row r="795" spans="1:4" x14ac:dyDescent="0.25">
      <c r="A795" s="1"/>
      <c r="C795" s="9"/>
      <c r="D795" s="5"/>
    </row>
    <row r="796" spans="1:4" x14ac:dyDescent="0.25">
      <c r="A796" s="1"/>
      <c r="C796" s="9"/>
      <c r="D796" s="5"/>
    </row>
    <row r="797" spans="1:4" x14ac:dyDescent="0.25">
      <c r="A797" s="1"/>
      <c r="C797" s="9"/>
      <c r="D797" s="5"/>
    </row>
    <row r="798" spans="1:4" x14ac:dyDescent="0.25">
      <c r="A798" s="1"/>
      <c r="C798" s="9"/>
      <c r="D798" s="5"/>
    </row>
    <row r="799" spans="1:4" x14ac:dyDescent="0.25">
      <c r="A799" s="1"/>
      <c r="C799" s="9"/>
      <c r="D799" s="5"/>
    </row>
    <row r="800" spans="1:4" x14ac:dyDescent="0.25">
      <c r="A800" s="1"/>
      <c r="C800" s="9"/>
      <c r="D800" s="5"/>
    </row>
    <row r="801" spans="1:4" x14ac:dyDescent="0.25">
      <c r="A801" s="1"/>
      <c r="C801" s="9"/>
      <c r="D801" s="5"/>
    </row>
    <row r="802" spans="1:4" x14ac:dyDescent="0.25">
      <c r="A802" s="1"/>
      <c r="C802" s="9"/>
      <c r="D802" s="5"/>
    </row>
    <row r="803" spans="1:4" x14ac:dyDescent="0.25">
      <c r="A803" s="1"/>
      <c r="C803" s="9"/>
      <c r="D803" s="5"/>
    </row>
    <row r="804" spans="1:4" x14ac:dyDescent="0.25">
      <c r="A804" s="1"/>
      <c r="C804" s="9"/>
      <c r="D804" s="5"/>
    </row>
    <row r="805" spans="1:4" x14ac:dyDescent="0.25">
      <c r="A805" s="1"/>
      <c r="C805" s="9"/>
      <c r="D805" s="5"/>
    </row>
    <row r="806" spans="1:4" x14ac:dyDescent="0.25">
      <c r="A806" s="1"/>
      <c r="C806" s="9"/>
      <c r="D806" s="5"/>
    </row>
    <row r="807" spans="1:4" x14ac:dyDescent="0.25">
      <c r="A807" s="1"/>
      <c r="C807" s="9"/>
      <c r="D807" s="5"/>
    </row>
    <row r="808" spans="1:4" x14ac:dyDescent="0.25">
      <c r="A808" s="1"/>
      <c r="C808" s="9"/>
      <c r="D808" s="5"/>
    </row>
    <row r="809" spans="1:4" x14ac:dyDescent="0.25">
      <c r="A809" s="1"/>
      <c r="C809" s="9"/>
      <c r="D809" s="5"/>
    </row>
    <row r="810" spans="1:4" x14ac:dyDescent="0.25">
      <c r="A810" s="1"/>
      <c r="C810" s="9"/>
      <c r="D810" s="5"/>
    </row>
    <row r="811" spans="1:4" x14ac:dyDescent="0.25">
      <c r="A811" s="1"/>
      <c r="C811" s="9"/>
      <c r="D811" s="5"/>
    </row>
    <row r="812" spans="1:4" x14ac:dyDescent="0.25">
      <c r="A812" s="1"/>
      <c r="C812" s="9"/>
      <c r="D812" s="5"/>
    </row>
    <row r="813" spans="1:4" x14ac:dyDescent="0.25">
      <c r="A813" s="1"/>
      <c r="C813" s="9"/>
      <c r="D813" s="5"/>
    </row>
    <row r="814" spans="1:4" x14ac:dyDescent="0.25">
      <c r="A814" s="1"/>
      <c r="C814" s="9"/>
      <c r="D814" s="5"/>
    </row>
    <row r="815" spans="1:4" x14ac:dyDescent="0.25">
      <c r="A815" s="1"/>
      <c r="C815" s="9"/>
      <c r="D815" s="5"/>
    </row>
    <row r="816" spans="1:4" x14ac:dyDescent="0.25">
      <c r="A816" s="1"/>
      <c r="C816" s="9"/>
      <c r="D816" s="5"/>
    </row>
    <row r="817" spans="1:4" x14ac:dyDescent="0.25">
      <c r="A817" s="1"/>
      <c r="C817" s="9"/>
      <c r="D817" s="5"/>
    </row>
    <row r="818" spans="1:4" x14ac:dyDescent="0.25">
      <c r="A818" s="1"/>
      <c r="C818" s="9"/>
      <c r="D818" s="5"/>
    </row>
    <row r="819" spans="1:4" x14ac:dyDescent="0.25">
      <c r="A819" s="1"/>
      <c r="C819" s="9"/>
      <c r="D819" s="5"/>
    </row>
    <row r="820" spans="1:4" x14ac:dyDescent="0.25">
      <c r="A820" s="1"/>
      <c r="C820" s="9"/>
      <c r="D820" s="5"/>
    </row>
    <row r="821" spans="1:4" x14ac:dyDescent="0.25">
      <c r="A821" s="1"/>
      <c r="C821" s="9"/>
      <c r="D821" s="5"/>
    </row>
    <row r="822" spans="1:4" x14ac:dyDescent="0.25">
      <c r="A822" s="1"/>
      <c r="C822" s="9"/>
      <c r="D822" s="5"/>
    </row>
    <row r="823" spans="1:4" x14ac:dyDescent="0.25">
      <c r="A823" s="1"/>
      <c r="C823" s="9"/>
      <c r="D823" s="5"/>
    </row>
    <row r="824" spans="1:4" x14ac:dyDescent="0.25">
      <c r="A824" s="1"/>
      <c r="C824" s="9"/>
      <c r="D824" s="5"/>
    </row>
    <row r="825" spans="1:4" x14ac:dyDescent="0.25">
      <c r="A825" s="1"/>
      <c r="C825" s="9"/>
      <c r="D825" s="5"/>
    </row>
    <row r="826" spans="1:4" x14ac:dyDescent="0.25">
      <c r="A826" s="1"/>
      <c r="C826" s="9"/>
      <c r="D826" s="5"/>
    </row>
    <row r="827" spans="1:4" x14ac:dyDescent="0.25">
      <c r="A827" s="1"/>
      <c r="C827" s="9"/>
      <c r="D827" s="5"/>
    </row>
    <row r="828" spans="1:4" x14ac:dyDescent="0.25">
      <c r="A828" s="1"/>
      <c r="C828" s="9"/>
      <c r="D828" s="5"/>
    </row>
    <row r="829" spans="1:4" x14ac:dyDescent="0.25">
      <c r="A829" s="1"/>
      <c r="C829" s="9"/>
      <c r="D829" s="5"/>
    </row>
    <row r="830" spans="1:4" x14ac:dyDescent="0.25">
      <c r="A830" s="1"/>
      <c r="C830" s="9"/>
      <c r="D830" s="5"/>
    </row>
    <row r="831" spans="1:4" x14ac:dyDescent="0.25">
      <c r="A831" s="1"/>
      <c r="C831" s="9"/>
      <c r="D831" s="5"/>
    </row>
    <row r="832" spans="1:4" x14ac:dyDescent="0.25">
      <c r="A832" s="1"/>
      <c r="C832" s="9"/>
      <c r="D832" s="5"/>
    </row>
    <row r="833" spans="1:4" x14ac:dyDescent="0.25">
      <c r="A833" s="1"/>
      <c r="C833" s="9"/>
      <c r="D833" s="5"/>
    </row>
    <row r="834" spans="1:4" x14ac:dyDescent="0.25">
      <c r="A834" s="1"/>
      <c r="C834" s="9"/>
      <c r="D834" s="5"/>
    </row>
    <row r="835" spans="1:4" x14ac:dyDescent="0.25">
      <c r="A835" s="1"/>
      <c r="C835" s="9"/>
      <c r="D835" s="5"/>
    </row>
    <row r="836" spans="1:4" x14ac:dyDescent="0.25">
      <c r="A836" s="1"/>
      <c r="C836" s="9"/>
      <c r="D836" s="5"/>
    </row>
    <row r="837" spans="1:4" x14ac:dyDescent="0.25">
      <c r="A837" s="1"/>
      <c r="C837" s="9"/>
      <c r="D837" s="5"/>
    </row>
    <row r="838" spans="1:4" x14ac:dyDescent="0.25">
      <c r="A838" s="1"/>
      <c r="C838" s="9"/>
      <c r="D838" s="5"/>
    </row>
    <row r="839" spans="1:4" x14ac:dyDescent="0.25">
      <c r="A839" s="1"/>
      <c r="C839" s="9"/>
      <c r="D839" s="5"/>
    </row>
    <row r="840" spans="1:4" x14ac:dyDescent="0.25">
      <c r="A840" s="1"/>
      <c r="C840" s="9"/>
      <c r="D840" s="5"/>
    </row>
    <row r="841" spans="1:4" x14ac:dyDescent="0.25">
      <c r="A841" s="1"/>
      <c r="C841" s="9"/>
      <c r="D841" s="5"/>
    </row>
    <row r="842" spans="1:4" x14ac:dyDescent="0.25">
      <c r="A842" s="1"/>
      <c r="C842" s="9"/>
      <c r="D842" s="5"/>
    </row>
    <row r="843" spans="1:4" x14ac:dyDescent="0.25">
      <c r="A843" s="1"/>
      <c r="C843" s="9"/>
      <c r="D843" s="5"/>
    </row>
    <row r="844" spans="1:4" x14ac:dyDescent="0.25">
      <c r="A844" s="1"/>
      <c r="C844" s="9"/>
      <c r="D844" s="5"/>
    </row>
    <row r="845" spans="1:4" x14ac:dyDescent="0.25">
      <c r="A845" s="1"/>
      <c r="C845" s="9"/>
      <c r="D845" s="5"/>
    </row>
    <row r="846" spans="1:4" x14ac:dyDescent="0.25">
      <c r="A846" s="1"/>
      <c r="C846" s="9"/>
      <c r="D846" s="5"/>
    </row>
    <row r="847" spans="1:4" x14ac:dyDescent="0.25">
      <c r="A847" s="1"/>
      <c r="C847" s="9"/>
      <c r="D847" s="5"/>
    </row>
    <row r="848" spans="1:4" x14ac:dyDescent="0.25">
      <c r="A848" s="1"/>
      <c r="C848" s="9"/>
      <c r="D848" s="5"/>
    </row>
    <row r="849" spans="1:4" x14ac:dyDescent="0.25">
      <c r="A849" s="1"/>
      <c r="C849" s="9"/>
      <c r="D849" s="5"/>
    </row>
    <row r="850" spans="1:4" x14ac:dyDescent="0.25">
      <c r="A850" s="1"/>
      <c r="C850" s="9"/>
      <c r="D850" s="5"/>
    </row>
    <row r="851" spans="1:4" x14ac:dyDescent="0.25">
      <c r="A851" s="1"/>
      <c r="C851" s="9"/>
      <c r="D851" s="5"/>
    </row>
    <row r="852" spans="1:4" x14ac:dyDescent="0.25">
      <c r="A852" s="1"/>
      <c r="C852" s="9"/>
      <c r="D852" s="5"/>
    </row>
    <row r="853" spans="1:4" x14ac:dyDescent="0.25">
      <c r="A853" s="1"/>
      <c r="C853" s="9"/>
      <c r="D853" s="5"/>
    </row>
    <row r="854" spans="1:4" x14ac:dyDescent="0.25">
      <c r="A854" s="1"/>
      <c r="C854" s="9"/>
      <c r="D854" s="5"/>
    </row>
    <row r="855" spans="1:4" x14ac:dyDescent="0.25">
      <c r="A855" s="1"/>
      <c r="C855" s="9"/>
      <c r="D855" s="5"/>
    </row>
    <row r="856" spans="1:4" x14ac:dyDescent="0.25">
      <c r="A856" s="1"/>
      <c r="C856" s="9"/>
      <c r="D856" s="5"/>
    </row>
    <row r="857" spans="1:4" x14ac:dyDescent="0.25">
      <c r="A857" s="1"/>
      <c r="C857" s="9"/>
      <c r="D857" s="5"/>
    </row>
    <row r="858" spans="1:4" x14ac:dyDescent="0.25">
      <c r="A858" s="1"/>
      <c r="C858" s="9"/>
      <c r="D858" s="5"/>
    </row>
    <row r="859" spans="1:4" x14ac:dyDescent="0.25">
      <c r="A859" s="1"/>
      <c r="C859" s="9"/>
      <c r="D859" s="5"/>
    </row>
    <row r="860" spans="1:4" x14ac:dyDescent="0.25">
      <c r="A860" s="1"/>
      <c r="C860" s="9"/>
      <c r="D860" s="5"/>
    </row>
    <row r="861" spans="1:4" x14ac:dyDescent="0.25">
      <c r="A861" s="1"/>
      <c r="C861" s="9"/>
      <c r="D861" s="5"/>
    </row>
    <row r="862" spans="1:4" x14ac:dyDescent="0.25">
      <c r="A862" s="1"/>
      <c r="C862" s="9"/>
      <c r="D862" s="5"/>
    </row>
    <row r="863" spans="1:4" x14ac:dyDescent="0.25">
      <c r="A863" s="1"/>
      <c r="C863" s="9"/>
      <c r="D863" s="5"/>
    </row>
    <row r="864" spans="1:4" x14ac:dyDescent="0.25">
      <c r="A864" s="1"/>
      <c r="C864" s="9"/>
      <c r="D864" s="5"/>
    </row>
    <row r="865" spans="1:4" x14ac:dyDescent="0.25">
      <c r="A865" s="1"/>
      <c r="C865" s="9"/>
      <c r="D865" s="5"/>
    </row>
    <row r="866" spans="1:4" x14ac:dyDescent="0.25">
      <c r="A866" s="1"/>
      <c r="C866" s="9"/>
      <c r="D866" s="5"/>
    </row>
    <row r="867" spans="1:4" x14ac:dyDescent="0.25">
      <c r="A867" s="1"/>
      <c r="C867" s="9"/>
      <c r="D867" s="5"/>
    </row>
    <row r="868" spans="1:4" x14ac:dyDescent="0.25">
      <c r="A868" s="1"/>
      <c r="C868" s="9"/>
      <c r="D868" s="5"/>
    </row>
    <row r="869" spans="1:4" x14ac:dyDescent="0.25">
      <c r="A869" s="1"/>
      <c r="C869" s="9"/>
      <c r="D869" s="5"/>
    </row>
    <row r="870" spans="1:4" x14ac:dyDescent="0.25">
      <c r="A870" s="1"/>
      <c r="C870" s="9"/>
      <c r="D870" s="5"/>
    </row>
    <row r="871" spans="1:4" x14ac:dyDescent="0.25">
      <c r="A871" s="1"/>
      <c r="C871" s="9"/>
      <c r="D871" s="5"/>
    </row>
    <row r="872" spans="1:4" x14ac:dyDescent="0.25">
      <c r="A872" s="1"/>
      <c r="C872" s="9"/>
      <c r="D872" s="5"/>
    </row>
    <row r="873" spans="1:4" x14ac:dyDescent="0.25">
      <c r="A873" s="1"/>
      <c r="C873" s="9"/>
      <c r="D873" s="5"/>
    </row>
    <row r="874" spans="1:4" x14ac:dyDescent="0.25">
      <c r="A874" s="1"/>
      <c r="C874" s="9"/>
      <c r="D874" s="5"/>
    </row>
    <row r="875" spans="1:4" x14ac:dyDescent="0.25">
      <c r="A875" s="1"/>
      <c r="C875" s="9"/>
      <c r="D875" s="5"/>
    </row>
    <row r="876" spans="1:4" x14ac:dyDescent="0.25">
      <c r="A876" s="1"/>
      <c r="C876" s="9"/>
      <c r="D876" s="5"/>
    </row>
    <row r="877" spans="1:4" x14ac:dyDescent="0.25">
      <c r="A877" s="1"/>
      <c r="C877" s="9"/>
      <c r="D877" s="5"/>
    </row>
    <row r="878" spans="1:4" x14ac:dyDescent="0.25">
      <c r="A878" s="1"/>
      <c r="C878" s="9"/>
      <c r="D878" s="5"/>
    </row>
    <row r="879" spans="1:4" x14ac:dyDescent="0.25">
      <c r="A879" s="1"/>
      <c r="C879" s="9"/>
      <c r="D879" s="5"/>
    </row>
    <row r="880" spans="1:4" x14ac:dyDescent="0.25">
      <c r="A880" s="1"/>
      <c r="C880" s="9"/>
      <c r="D880" s="5"/>
    </row>
    <row r="881" spans="1:4" ht="15.75" thickBot="1" x14ac:dyDescent="0.3">
      <c r="A881" s="2"/>
      <c r="B881" s="3"/>
      <c r="C881" s="15"/>
      <c r="D881" s="6"/>
    </row>
    <row r="882" spans="1:4" x14ac:dyDescent="0.25">
      <c r="C882" s="9"/>
    </row>
    <row r="883" spans="1:4" x14ac:dyDescent="0.25">
      <c r="C883" s="9"/>
    </row>
    <row r="884" spans="1:4" x14ac:dyDescent="0.25">
      <c r="C884" s="9"/>
    </row>
    <row r="885" spans="1:4" x14ac:dyDescent="0.25">
      <c r="C885" s="9"/>
    </row>
    <row r="886" spans="1:4" x14ac:dyDescent="0.25">
      <c r="C886" s="9"/>
    </row>
    <row r="887" spans="1:4" x14ac:dyDescent="0.25">
      <c r="C887" s="9"/>
    </row>
    <row r="888" spans="1:4" s="7" customFormat="1" x14ac:dyDescent="0.25">
      <c r="A888"/>
      <c r="B888"/>
      <c r="C888" s="9"/>
    </row>
    <row r="889" spans="1:4" s="7" customFormat="1" x14ac:dyDescent="0.25">
      <c r="A889"/>
      <c r="B889"/>
      <c r="C889" s="9"/>
    </row>
    <row r="890" spans="1:4" s="7" customFormat="1" x14ac:dyDescent="0.25">
      <c r="A890"/>
      <c r="B890"/>
      <c r="C890" s="9"/>
    </row>
    <row r="891" spans="1:4" s="7" customFormat="1" x14ac:dyDescent="0.25">
      <c r="A891"/>
      <c r="B891"/>
      <c r="C891" s="9"/>
    </row>
    <row r="892" spans="1:4" s="7" customFormat="1" x14ac:dyDescent="0.25">
      <c r="A892"/>
      <c r="B892"/>
      <c r="C892" s="9"/>
    </row>
    <row r="893" spans="1:4" s="7" customFormat="1" x14ac:dyDescent="0.25">
      <c r="A893"/>
      <c r="B893"/>
      <c r="C893" s="9"/>
    </row>
    <row r="894" spans="1:4" s="7" customFormat="1" x14ac:dyDescent="0.25">
      <c r="A894"/>
      <c r="B894"/>
      <c r="C894" s="9"/>
    </row>
    <row r="895" spans="1:4" s="7" customFormat="1" x14ac:dyDescent="0.25">
      <c r="A895"/>
      <c r="B895"/>
      <c r="C895" s="9"/>
    </row>
    <row r="896" spans="1:4" s="7" customFormat="1" x14ac:dyDescent="0.25">
      <c r="A896"/>
      <c r="B896"/>
      <c r="C896" s="9"/>
    </row>
    <row r="897" spans="1:3" s="7" customFormat="1" x14ac:dyDescent="0.25">
      <c r="A897"/>
      <c r="B897"/>
      <c r="C897" s="9"/>
    </row>
    <row r="898" spans="1:3" s="7" customFormat="1" x14ac:dyDescent="0.25">
      <c r="A898"/>
      <c r="B898"/>
      <c r="C898" s="9"/>
    </row>
    <row r="899" spans="1:3" s="7" customFormat="1" x14ac:dyDescent="0.25">
      <c r="A899"/>
      <c r="B899"/>
      <c r="C899" s="9"/>
    </row>
    <row r="900" spans="1:3" s="7" customFormat="1" x14ac:dyDescent="0.25">
      <c r="A900"/>
      <c r="B900"/>
      <c r="C900" s="9"/>
    </row>
  </sheetData>
  <mergeCells count="2">
    <mergeCell ref="A1:B1"/>
    <mergeCell ref="A2:D2"/>
  </mergeCells>
  <conditionalFormatting sqref="D1:D4 D6:D9 D11:D12 D14:D19 D22:D29 D39 D43:D44 D46:D51 D54:D55 D59:D62 D73:D74 D77:D78 D82:D85 D94 D96:D100 D110:D112 D115:D117 D119:D121 D129:D130 D134:D135 D144:D145 D153:D155 D174 D177 D186 D196:D197 D206:D208 D210 D214:D216 D242 D246 D258:D259 D264 D266:D270 D272:D273 D290:D292 D295:D296 D304 D306:D309 D316:D317 D324 D327:D328 D336 D338:D342 D344:D345 D352:D353 D364 D366 D369:D370 D373 D375:D378 D381:D382 D384:D387 D392 D394 D396 D398:D399 D401 D427:D428 D430 D437 D441 D447:D449 D456 D459:D461 D463:D466 D469:D470 D472:D473 D476 D482:D484 D488:D492 D494 D499:D505 D509 D511:D512 D514:D521 D523:D529 D531:D533 D535:D536 D539:D545 D547:D1048576">
    <cfRule type="duplicateValues" dxfId="28" priority="3"/>
  </conditionalFormatting>
  <conditionalFormatting sqref="D123:D126">
    <cfRule type="duplicateValues" dxfId="27" priority="2"/>
  </conditionalFormatting>
  <conditionalFormatting sqref="D149:D155">
    <cfRule type="duplicateValues" dxfId="26" priority="1"/>
  </conditionalFormatting>
  <conditionalFormatting sqref="D165:D166">
    <cfRule type="duplicateValues" dxfId="25" priority="5"/>
  </conditionalFormatting>
  <conditionalFormatting sqref="D235">
    <cfRule type="duplicateValues" dxfId="24" priority="7"/>
  </conditionalFormatting>
  <conditionalFormatting sqref="D289">
    <cfRule type="duplicateValues" dxfId="23" priority="4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38"/>
  <sheetViews>
    <sheetView topLeftCell="A5" workbookViewId="0">
      <selection activeCell="B14" sqref="B14"/>
    </sheetView>
  </sheetViews>
  <sheetFormatPr baseColWidth="10" defaultRowHeight="15" x14ac:dyDescent="0.25"/>
  <cols>
    <col min="1" max="1" width="37.7109375" customWidth="1"/>
    <col min="2" max="2" width="61" customWidth="1"/>
    <col min="3" max="3" width="17.140625" style="7" customWidth="1"/>
    <col min="4" max="4" width="16.140625" style="7" customWidth="1"/>
  </cols>
  <sheetData>
    <row r="1" spans="1:4" ht="55.9" customHeight="1" thickBot="1" x14ac:dyDescent="0.3">
      <c r="A1" s="31" t="s">
        <v>2808</v>
      </c>
      <c r="B1" s="36"/>
      <c r="C1" s="8"/>
      <c r="D1" s="4"/>
    </row>
    <row r="2" spans="1:4" ht="31.15" customHeight="1" thickBot="1" x14ac:dyDescent="0.3">
      <c r="A2" s="33" t="s">
        <v>2463</v>
      </c>
      <c r="B2" s="34"/>
      <c r="C2" s="34"/>
      <c r="D2" s="35"/>
    </row>
    <row r="3" spans="1:4" ht="21" customHeight="1" thickBot="1" x14ac:dyDescent="0.3">
      <c r="A3" s="11" t="s">
        <v>9</v>
      </c>
      <c r="B3" s="12" t="s">
        <v>2</v>
      </c>
      <c r="C3" s="13" t="s">
        <v>3</v>
      </c>
      <c r="D3" s="14" t="s">
        <v>4</v>
      </c>
    </row>
    <row r="4" spans="1:4" x14ac:dyDescent="0.25">
      <c r="A4" s="1" t="s">
        <v>215</v>
      </c>
      <c r="B4" t="s">
        <v>218</v>
      </c>
      <c r="C4" s="9">
        <v>44566</v>
      </c>
      <c r="D4" s="5">
        <v>6623.31</v>
      </c>
    </row>
    <row r="5" spans="1:4" x14ac:dyDescent="0.25">
      <c r="A5" s="1" t="s">
        <v>6</v>
      </c>
      <c r="B5" t="s">
        <v>2488</v>
      </c>
      <c r="C5" s="9">
        <v>44566</v>
      </c>
      <c r="D5" s="5">
        <v>146446</v>
      </c>
    </row>
    <row r="6" spans="1:4" x14ac:dyDescent="0.25">
      <c r="A6" s="1" t="s">
        <v>6</v>
      </c>
      <c r="B6" t="s">
        <v>2489</v>
      </c>
      <c r="C6" s="9">
        <v>44578</v>
      </c>
      <c r="D6" s="5">
        <v>26378</v>
      </c>
    </row>
    <row r="7" spans="1:4" x14ac:dyDescent="0.25">
      <c r="A7" s="1" t="s">
        <v>215</v>
      </c>
      <c r="B7" t="s">
        <v>218</v>
      </c>
      <c r="C7" s="9">
        <v>44600</v>
      </c>
      <c r="D7" s="5">
        <v>4642.55</v>
      </c>
    </row>
    <row r="8" spans="1:4" x14ac:dyDescent="0.25">
      <c r="A8" s="1" t="s">
        <v>1689</v>
      </c>
      <c r="B8" t="s">
        <v>2559</v>
      </c>
      <c r="C8" s="9">
        <v>44663</v>
      </c>
      <c r="D8" s="5">
        <v>368.57</v>
      </c>
    </row>
    <row r="9" spans="1:4" x14ac:dyDescent="0.25">
      <c r="A9" s="1" t="s">
        <v>2582</v>
      </c>
      <c r="B9" t="s">
        <v>2583</v>
      </c>
      <c r="C9" s="9">
        <v>44670</v>
      </c>
      <c r="D9" s="5">
        <v>8645.4500000000007</v>
      </c>
    </row>
    <row r="10" spans="1:4" x14ac:dyDescent="0.25">
      <c r="A10" s="1" t="s">
        <v>215</v>
      </c>
      <c r="B10" t="s">
        <v>218</v>
      </c>
      <c r="C10" s="9">
        <v>44680</v>
      </c>
      <c r="D10" s="5">
        <v>30845.93</v>
      </c>
    </row>
    <row r="11" spans="1:4" x14ac:dyDescent="0.25">
      <c r="A11" s="1" t="s">
        <v>2322</v>
      </c>
      <c r="B11" t="s">
        <v>2606</v>
      </c>
      <c r="C11" s="9">
        <v>44684</v>
      </c>
      <c r="D11" s="5">
        <v>4884.4799999999996</v>
      </c>
    </row>
    <row r="12" spans="1:4" x14ac:dyDescent="0.25">
      <c r="A12" s="1" t="s">
        <v>2607</v>
      </c>
      <c r="B12" t="s">
        <v>2608</v>
      </c>
      <c r="C12" s="9">
        <v>44697</v>
      </c>
      <c r="D12" s="5">
        <v>8076.85</v>
      </c>
    </row>
    <row r="13" spans="1:4" x14ac:dyDescent="0.25">
      <c r="A13" s="1" t="s">
        <v>1888</v>
      </c>
      <c r="B13" t="s">
        <v>2609</v>
      </c>
      <c r="C13" s="9">
        <v>44701</v>
      </c>
      <c r="D13" s="5">
        <v>5970.96</v>
      </c>
    </row>
    <row r="14" spans="1:4" x14ac:dyDescent="0.25">
      <c r="A14" s="1" t="s">
        <v>215</v>
      </c>
      <c r="B14" t="s">
        <v>218</v>
      </c>
      <c r="C14" s="9">
        <v>44707</v>
      </c>
      <c r="D14" s="5">
        <v>6863.11</v>
      </c>
    </row>
    <row r="15" spans="1:4" x14ac:dyDescent="0.25">
      <c r="A15" s="1" t="s">
        <v>215</v>
      </c>
      <c r="B15" t="s">
        <v>218</v>
      </c>
      <c r="C15" s="9">
        <v>44723</v>
      </c>
      <c r="D15" s="5">
        <v>3068.62</v>
      </c>
    </row>
    <row r="16" spans="1:4" x14ac:dyDescent="0.25">
      <c r="A16" s="1" t="s">
        <v>215</v>
      </c>
      <c r="B16" t="s">
        <v>218</v>
      </c>
      <c r="C16" s="9">
        <v>44742</v>
      </c>
      <c r="D16" s="5">
        <v>3853.49</v>
      </c>
    </row>
    <row r="17" spans="1:4" x14ac:dyDescent="0.25">
      <c r="A17" s="1" t="s">
        <v>2687</v>
      </c>
      <c r="B17" t="s">
        <v>2688</v>
      </c>
      <c r="C17" s="9">
        <v>44748</v>
      </c>
      <c r="D17" s="5">
        <v>11842.12</v>
      </c>
    </row>
    <row r="18" spans="1:4" x14ac:dyDescent="0.25">
      <c r="A18" s="1" t="s">
        <v>215</v>
      </c>
      <c r="B18" t="s">
        <v>218</v>
      </c>
      <c r="C18" s="9">
        <v>44769</v>
      </c>
      <c r="D18" s="5">
        <v>4004.67</v>
      </c>
    </row>
    <row r="19" spans="1:4" x14ac:dyDescent="0.25">
      <c r="A19" s="1" t="s">
        <v>2693</v>
      </c>
      <c r="B19" t="s">
        <v>2692</v>
      </c>
      <c r="C19" s="9">
        <v>44777</v>
      </c>
      <c r="D19" s="5">
        <v>2530.86</v>
      </c>
    </row>
    <row r="20" spans="1:4" x14ac:dyDescent="0.25">
      <c r="A20" s="1" t="s">
        <v>215</v>
      </c>
      <c r="B20" t="s">
        <v>218</v>
      </c>
      <c r="C20" s="9">
        <v>44785</v>
      </c>
      <c r="D20" s="5">
        <v>1381.1</v>
      </c>
    </row>
    <row r="21" spans="1:4" x14ac:dyDescent="0.25">
      <c r="A21" s="1" t="s">
        <v>215</v>
      </c>
      <c r="B21" t="s">
        <v>218</v>
      </c>
      <c r="C21" s="9">
        <v>44827</v>
      </c>
      <c r="D21" s="5">
        <v>2487.71</v>
      </c>
    </row>
    <row r="22" spans="1:4" x14ac:dyDescent="0.25">
      <c r="A22" s="1" t="s">
        <v>2422</v>
      </c>
      <c r="B22" t="s">
        <v>2767</v>
      </c>
      <c r="C22" s="9">
        <v>44835</v>
      </c>
      <c r="D22" s="5">
        <v>295.82</v>
      </c>
    </row>
    <row r="23" spans="1:4" x14ac:dyDescent="0.25">
      <c r="A23" s="1" t="s">
        <v>215</v>
      </c>
      <c r="B23" t="s">
        <v>218</v>
      </c>
      <c r="C23" s="9">
        <v>44873</v>
      </c>
      <c r="D23" s="5">
        <v>7174.71</v>
      </c>
    </row>
    <row r="24" spans="1:4" x14ac:dyDescent="0.25">
      <c r="A24" s="1" t="s">
        <v>215</v>
      </c>
      <c r="B24" t="s">
        <v>218</v>
      </c>
      <c r="C24" s="9">
        <v>44888</v>
      </c>
      <c r="D24" s="5">
        <v>3088.38</v>
      </c>
    </row>
    <row r="25" spans="1:4" x14ac:dyDescent="0.25">
      <c r="A25" s="1" t="s">
        <v>2422</v>
      </c>
      <c r="B25" t="s">
        <v>2805</v>
      </c>
      <c r="C25" s="9">
        <v>44890</v>
      </c>
      <c r="D25" s="5">
        <v>15</v>
      </c>
    </row>
    <row r="26" spans="1:4" x14ac:dyDescent="0.25">
      <c r="A26" s="1" t="s">
        <v>2422</v>
      </c>
      <c r="B26" t="s">
        <v>2805</v>
      </c>
      <c r="C26" s="9">
        <v>44890</v>
      </c>
      <c r="D26" s="5">
        <v>20</v>
      </c>
    </row>
    <row r="27" spans="1:4" x14ac:dyDescent="0.25">
      <c r="A27" s="1" t="s">
        <v>6</v>
      </c>
      <c r="B27" t="s">
        <v>2806</v>
      </c>
      <c r="C27" s="9">
        <v>44895</v>
      </c>
      <c r="D27" s="5">
        <v>266554</v>
      </c>
    </row>
    <row r="28" spans="1:4" x14ac:dyDescent="0.25">
      <c r="A28" s="1" t="s">
        <v>6</v>
      </c>
      <c r="B28" t="s">
        <v>2832</v>
      </c>
      <c r="C28" s="9">
        <v>44896</v>
      </c>
      <c r="D28" s="5">
        <v>100000</v>
      </c>
    </row>
    <row r="29" spans="1:4" x14ac:dyDescent="0.25">
      <c r="A29" s="1" t="s">
        <v>6</v>
      </c>
      <c r="B29" t="s">
        <v>2833</v>
      </c>
      <c r="C29" s="9">
        <v>44904</v>
      </c>
      <c r="D29" s="5">
        <v>66860</v>
      </c>
    </row>
    <row r="30" spans="1:4" x14ac:dyDescent="0.25">
      <c r="A30" s="1" t="s">
        <v>2834</v>
      </c>
      <c r="B30" t="s">
        <v>2835</v>
      </c>
      <c r="C30" s="9">
        <v>44918</v>
      </c>
      <c r="D30" s="5">
        <v>8641.8700000000008</v>
      </c>
    </row>
    <row r="31" spans="1:4" x14ac:dyDescent="0.25">
      <c r="A31" s="1" t="s">
        <v>215</v>
      </c>
      <c r="B31" t="s">
        <v>218</v>
      </c>
      <c r="C31" s="9">
        <v>44919</v>
      </c>
      <c r="D31" s="5">
        <v>5946.88</v>
      </c>
    </row>
    <row r="32" spans="1:4" x14ac:dyDescent="0.25">
      <c r="A32" s="1" t="s">
        <v>215</v>
      </c>
      <c r="B32" t="s">
        <v>218</v>
      </c>
      <c r="C32" s="9">
        <v>44926</v>
      </c>
      <c r="D32" s="5">
        <v>7638.53</v>
      </c>
    </row>
    <row r="33" spans="1:4" x14ac:dyDescent="0.25">
      <c r="A33" s="1"/>
      <c r="C33" s="9"/>
      <c r="D33" s="5"/>
    </row>
    <row r="34" spans="1:4" x14ac:dyDescent="0.25">
      <c r="A34" s="1"/>
      <c r="C34" s="9"/>
      <c r="D34" s="5"/>
    </row>
    <row r="35" spans="1:4" x14ac:dyDescent="0.25">
      <c r="A35" s="1"/>
      <c r="C35" s="9"/>
      <c r="D35" s="5"/>
    </row>
    <row r="36" spans="1:4" x14ac:dyDescent="0.25">
      <c r="A36" s="1"/>
      <c r="C36" s="9"/>
      <c r="D36" s="5"/>
    </row>
    <row r="37" spans="1:4" x14ac:dyDescent="0.25">
      <c r="A37" s="1"/>
      <c r="C37" s="9"/>
      <c r="D37" s="5"/>
    </row>
    <row r="38" spans="1:4" x14ac:dyDescent="0.25">
      <c r="A38" s="1"/>
      <c r="C38" s="9"/>
      <c r="D38" s="5"/>
    </row>
    <row r="39" spans="1:4" x14ac:dyDescent="0.25">
      <c r="A39" s="1"/>
      <c r="C39" s="9"/>
      <c r="D39" s="5"/>
    </row>
    <row r="40" spans="1:4" x14ac:dyDescent="0.25">
      <c r="A40" s="1"/>
      <c r="C40" s="9"/>
      <c r="D40" s="5"/>
    </row>
    <row r="41" spans="1:4" x14ac:dyDescent="0.25">
      <c r="A41" s="1"/>
      <c r="C41" s="9"/>
      <c r="D41" s="5"/>
    </row>
    <row r="42" spans="1:4" x14ac:dyDescent="0.25">
      <c r="A42" s="1"/>
      <c r="C42" s="9"/>
      <c r="D42" s="5"/>
    </row>
    <row r="43" spans="1:4" x14ac:dyDescent="0.25">
      <c r="A43" s="1"/>
      <c r="C43" s="9"/>
      <c r="D43" s="5"/>
    </row>
    <row r="44" spans="1:4" x14ac:dyDescent="0.25">
      <c r="A44" s="1"/>
      <c r="C44" s="9"/>
      <c r="D44" s="5"/>
    </row>
    <row r="45" spans="1:4" x14ac:dyDescent="0.25">
      <c r="A45" s="1"/>
      <c r="C45" s="9"/>
      <c r="D45" s="5"/>
    </row>
    <row r="46" spans="1:4" x14ac:dyDescent="0.25">
      <c r="A46" s="1"/>
      <c r="C46" s="9"/>
      <c r="D46" s="5"/>
    </row>
    <row r="47" spans="1:4" x14ac:dyDescent="0.25">
      <c r="A47" s="1"/>
      <c r="C47" s="9"/>
      <c r="D47" s="5"/>
    </row>
    <row r="48" spans="1:4" x14ac:dyDescent="0.25">
      <c r="A48" s="1"/>
      <c r="C48" s="9"/>
      <c r="D48" s="5"/>
    </row>
    <row r="49" spans="1:4" x14ac:dyDescent="0.25">
      <c r="A49" s="1"/>
      <c r="C49" s="9"/>
      <c r="D49" s="5"/>
    </row>
    <row r="50" spans="1:4" x14ac:dyDescent="0.25">
      <c r="A50" s="1"/>
      <c r="C50" s="9"/>
      <c r="D50" s="5"/>
    </row>
    <row r="51" spans="1:4" x14ac:dyDescent="0.25">
      <c r="A51" s="1"/>
      <c r="C51" s="9"/>
      <c r="D51" s="5"/>
    </row>
    <row r="52" spans="1:4" x14ac:dyDescent="0.25">
      <c r="A52" s="1"/>
      <c r="C52" s="9"/>
      <c r="D52" s="5"/>
    </row>
    <row r="53" spans="1:4" x14ac:dyDescent="0.25">
      <c r="A53" s="1"/>
      <c r="C53" s="9"/>
      <c r="D53" s="5"/>
    </row>
    <row r="54" spans="1:4" x14ac:dyDescent="0.25">
      <c r="A54" s="1"/>
      <c r="C54" s="9"/>
      <c r="D54" s="5"/>
    </row>
    <row r="55" spans="1:4" x14ac:dyDescent="0.25">
      <c r="A55" s="1"/>
      <c r="C55" s="9"/>
      <c r="D55" s="5"/>
    </row>
    <row r="56" spans="1:4" x14ac:dyDescent="0.25">
      <c r="A56" s="1"/>
      <c r="C56" s="9"/>
      <c r="D56" s="5"/>
    </row>
    <row r="57" spans="1:4" x14ac:dyDescent="0.25">
      <c r="A57" s="1"/>
      <c r="C57" s="9"/>
      <c r="D57" s="5"/>
    </row>
    <row r="58" spans="1:4" x14ac:dyDescent="0.25">
      <c r="A58" s="1"/>
      <c r="C58" s="9"/>
      <c r="D58" s="5"/>
    </row>
    <row r="59" spans="1:4" x14ac:dyDescent="0.25">
      <c r="A59" s="1"/>
      <c r="C59" s="9"/>
      <c r="D59" s="5"/>
    </row>
    <row r="60" spans="1:4" x14ac:dyDescent="0.25">
      <c r="A60" s="1"/>
      <c r="C60" s="9"/>
      <c r="D60" s="5"/>
    </row>
    <row r="61" spans="1:4" x14ac:dyDescent="0.25">
      <c r="A61" s="1"/>
      <c r="C61" s="9"/>
      <c r="D61" s="5"/>
    </row>
    <row r="62" spans="1:4" x14ac:dyDescent="0.25">
      <c r="A62" s="1"/>
      <c r="C62" s="9"/>
      <c r="D62" s="5"/>
    </row>
    <row r="63" spans="1:4" x14ac:dyDescent="0.25">
      <c r="A63" s="1"/>
      <c r="C63" s="9"/>
      <c r="D63" s="5"/>
    </row>
    <row r="64" spans="1:4" x14ac:dyDescent="0.25">
      <c r="A64" s="1"/>
      <c r="C64" s="9"/>
      <c r="D64" s="5"/>
    </row>
    <row r="65" spans="1:4" x14ac:dyDescent="0.25">
      <c r="A65" s="1"/>
      <c r="C65" s="9"/>
      <c r="D65" s="5"/>
    </row>
    <row r="66" spans="1:4" x14ac:dyDescent="0.25">
      <c r="A66" s="1"/>
      <c r="C66" s="9"/>
      <c r="D66" s="5"/>
    </row>
    <row r="67" spans="1:4" x14ac:dyDescent="0.25">
      <c r="A67" s="1"/>
      <c r="C67" s="9"/>
      <c r="D67" s="5"/>
    </row>
    <row r="68" spans="1:4" x14ac:dyDescent="0.25">
      <c r="A68" s="1"/>
      <c r="C68" s="9"/>
      <c r="D68" s="5"/>
    </row>
    <row r="69" spans="1:4" x14ac:dyDescent="0.25">
      <c r="A69" s="1"/>
      <c r="C69" s="9"/>
      <c r="D69" s="5"/>
    </row>
    <row r="70" spans="1:4" x14ac:dyDescent="0.25">
      <c r="A70" s="1"/>
      <c r="C70" s="9"/>
      <c r="D70" s="5"/>
    </row>
    <row r="71" spans="1:4" x14ac:dyDescent="0.25">
      <c r="A71" s="1"/>
      <c r="C71" s="9"/>
      <c r="D71" s="5"/>
    </row>
    <row r="72" spans="1:4" x14ac:dyDescent="0.25">
      <c r="A72" s="1"/>
      <c r="C72" s="9"/>
      <c r="D72" s="5"/>
    </row>
    <row r="73" spans="1:4" x14ac:dyDescent="0.25">
      <c r="A73" s="1"/>
      <c r="C73" s="9"/>
      <c r="D73" s="5"/>
    </row>
    <row r="74" spans="1:4" x14ac:dyDescent="0.25">
      <c r="A74" s="1"/>
      <c r="C74" s="9"/>
      <c r="D74" s="5"/>
    </row>
    <row r="75" spans="1:4" x14ac:dyDescent="0.25">
      <c r="A75" s="1"/>
      <c r="C75" s="9"/>
      <c r="D75" s="5"/>
    </row>
    <row r="76" spans="1:4" x14ac:dyDescent="0.25">
      <c r="A76" s="1"/>
      <c r="C76" s="9"/>
      <c r="D76" s="5"/>
    </row>
    <row r="77" spans="1:4" x14ac:dyDescent="0.25">
      <c r="A77" s="1"/>
      <c r="C77" s="9"/>
      <c r="D77" s="5"/>
    </row>
    <row r="78" spans="1:4" x14ac:dyDescent="0.25">
      <c r="A78" s="1"/>
      <c r="C78" s="9"/>
      <c r="D78" s="5"/>
    </row>
    <row r="79" spans="1:4" x14ac:dyDescent="0.25">
      <c r="A79" s="1"/>
      <c r="C79" s="9"/>
      <c r="D79" s="5"/>
    </row>
    <row r="80" spans="1:4" x14ac:dyDescent="0.25">
      <c r="A80" s="1"/>
      <c r="C80" s="9"/>
      <c r="D80" s="5"/>
    </row>
    <row r="81" spans="1:4" x14ac:dyDescent="0.25">
      <c r="A81" s="1"/>
      <c r="C81" s="9"/>
      <c r="D81" s="5"/>
    </row>
    <row r="82" spans="1:4" x14ac:dyDescent="0.25">
      <c r="A82" s="1"/>
      <c r="C82" s="9"/>
      <c r="D82" s="5"/>
    </row>
    <row r="83" spans="1:4" x14ac:dyDescent="0.25">
      <c r="A83" s="1"/>
      <c r="C83" s="9"/>
      <c r="D83" s="5"/>
    </row>
    <row r="84" spans="1:4" x14ac:dyDescent="0.25">
      <c r="A84" s="1"/>
      <c r="C84" s="9"/>
      <c r="D84" s="5"/>
    </row>
    <row r="85" spans="1:4" x14ac:dyDescent="0.25">
      <c r="A85" s="1"/>
      <c r="C85" s="9"/>
      <c r="D85" s="5"/>
    </row>
    <row r="86" spans="1:4" x14ac:dyDescent="0.25">
      <c r="A86" s="1"/>
      <c r="C86" s="9"/>
      <c r="D86" s="5"/>
    </row>
    <row r="87" spans="1:4" x14ac:dyDescent="0.25">
      <c r="A87" s="1"/>
      <c r="C87" s="9"/>
      <c r="D87" s="5"/>
    </row>
    <row r="88" spans="1:4" x14ac:dyDescent="0.25">
      <c r="A88" s="1"/>
      <c r="C88" s="9"/>
      <c r="D88" s="5"/>
    </row>
    <row r="89" spans="1:4" x14ac:dyDescent="0.25">
      <c r="A89" s="1"/>
      <c r="C89" s="9"/>
      <c r="D89" s="5"/>
    </row>
    <row r="90" spans="1:4" x14ac:dyDescent="0.25">
      <c r="A90" s="1"/>
      <c r="C90" s="9"/>
      <c r="D90" s="5"/>
    </row>
    <row r="91" spans="1:4" x14ac:dyDescent="0.25">
      <c r="A91" s="1"/>
      <c r="C91" s="9"/>
      <c r="D91" s="5"/>
    </row>
    <row r="92" spans="1:4" x14ac:dyDescent="0.25">
      <c r="A92" s="1"/>
      <c r="D92" s="5"/>
    </row>
    <row r="93" spans="1:4" x14ac:dyDescent="0.25">
      <c r="A93" s="1"/>
      <c r="D93" s="5"/>
    </row>
    <row r="94" spans="1:4" x14ac:dyDescent="0.25">
      <c r="A94" s="1"/>
      <c r="D94" s="5"/>
    </row>
    <row r="95" spans="1:4" x14ac:dyDescent="0.25">
      <c r="A95" s="1"/>
      <c r="D95" s="5"/>
    </row>
    <row r="96" spans="1:4" x14ac:dyDescent="0.25">
      <c r="A96" s="1"/>
      <c r="D96" s="5"/>
    </row>
    <row r="97" spans="1:4" x14ac:dyDescent="0.25">
      <c r="A97" s="1"/>
      <c r="D97" s="5"/>
    </row>
    <row r="98" spans="1:4" x14ac:dyDescent="0.25">
      <c r="A98" s="1"/>
      <c r="D98" s="5"/>
    </row>
    <row r="99" spans="1:4" x14ac:dyDescent="0.25">
      <c r="A99" s="1"/>
      <c r="D99" s="5"/>
    </row>
    <row r="100" spans="1:4" x14ac:dyDescent="0.25">
      <c r="A100" s="1"/>
      <c r="D100" s="5"/>
    </row>
    <row r="101" spans="1:4" x14ac:dyDescent="0.25">
      <c r="A101" s="1"/>
      <c r="D101" s="5"/>
    </row>
    <row r="102" spans="1:4" x14ac:dyDescent="0.25">
      <c r="A102" s="1"/>
      <c r="D102" s="5"/>
    </row>
    <row r="103" spans="1:4" x14ac:dyDescent="0.25">
      <c r="A103" s="1"/>
      <c r="D103" s="5"/>
    </row>
    <row r="104" spans="1:4" x14ac:dyDescent="0.25">
      <c r="A104" s="1"/>
      <c r="D104" s="5"/>
    </row>
    <row r="105" spans="1:4" x14ac:dyDescent="0.25">
      <c r="A105" s="1"/>
      <c r="D105" s="5"/>
    </row>
    <row r="106" spans="1:4" x14ac:dyDescent="0.25">
      <c r="A106" s="1"/>
      <c r="D106" s="5"/>
    </row>
    <row r="107" spans="1:4" x14ac:dyDescent="0.25">
      <c r="A107" s="1"/>
      <c r="D107" s="5"/>
    </row>
    <row r="108" spans="1:4" x14ac:dyDescent="0.25">
      <c r="A108" s="1"/>
      <c r="D108" s="5"/>
    </row>
    <row r="109" spans="1:4" x14ac:dyDescent="0.25">
      <c r="A109" s="1"/>
      <c r="D109" s="5"/>
    </row>
    <row r="110" spans="1:4" x14ac:dyDescent="0.25">
      <c r="A110" s="1"/>
      <c r="D110" s="5"/>
    </row>
    <row r="111" spans="1:4" x14ac:dyDescent="0.25">
      <c r="A111" s="1"/>
      <c r="D111" s="5"/>
    </row>
    <row r="112" spans="1:4" x14ac:dyDescent="0.25">
      <c r="A112" s="1"/>
      <c r="D112" s="5"/>
    </row>
    <row r="113" spans="1:4" x14ac:dyDescent="0.25">
      <c r="A113" s="1"/>
      <c r="D113" s="5"/>
    </row>
    <row r="114" spans="1:4" x14ac:dyDescent="0.25">
      <c r="A114" s="1"/>
      <c r="D114" s="5"/>
    </row>
    <row r="115" spans="1:4" x14ac:dyDescent="0.25">
      <c r="A115" s="1"/>
      <c r="D115" s="5"/>
    </row>
    <row r="116" spans="1:4" x14ac:dyDescent="0.25">
      <c r="A116" s="1"/>
      <c r="D116" s="5"/>
    </row>
    <row r="117" spans="1:4" x14ac:dyDescent="0.25">
      <c r="A117" s="1"/>
      <c r="D117" s="5"/>
    </row>
    <row r="118" spans="1:4" x14ac:dyDescent="0.25">
      <c r="A118" s="1"/>
      <c r="D118" s="5"/>
    </row>
    <row r="119" spans="1:4" x14ac:dyDescent="0.25">
      <c r="A119" s="1"/>
      <c r="D119" s="5"/>
    </row>
    <row r="120" spans="1:4" x14ac:dyDescent="0.25">
      <c r="A120" s="1"/>
      <c r="D120" s="5"/>
    </row>
    <row r="121" spans="1:4" x14ac:dyDescent="0.25">
      <c r="A121" s="1"/>
      <c r="D121" s="5"/>
    </row>
    <row r="122" spans="1:4" x14ac:dyDescent="0.25">
      <c r="A122" s="1"/>
      <c r="D122" s="5"/>
    </row>
    <row r="123" spans="1:4" x14ac:dyDescent="0.25">
      <c r="A123" s="1"/>
      <c r="D123" s="5"/>
    </row>
    <row r="124" spans="1:4" x14ac:dyDescent="0.25">
      <c r="A124" s="1"/>
      <c r="D124" s="5"/>
    </row>
    <row r="125" spans="1:4" x14ac:dyDescent="0.25">
      <c r="A125" s="1"/>
      <c r="D125" s="5"/>
    </row>
    <row r="126" spans="1:4" x14ac:dyDescent="0.25">
      <c r="A126" s="1"/>
      <c r="D126" s="5"/>
    </row>
    <row r="127" spans="1:4" x14ac:dyDescent="0.25">
      <c r="A127" s="1"/>
      <c r="D127" s="5"/>
    </row>
    <row r="128" spans="1:4" x14ac:dyDescent="0.25">
      <c r="A128" s="1"/>
      <c r="D128" s="5"/>
    </row>
    <row r="129" spans="1:4" x14ac:dyDescent="0.25">
      <c r="A129" s="1"/>
      <c r="D129" s="5"/>
    </row>
    <row r="130" spans="1:4" x14ac:dyDescent="0.25">
      <c r="A130" s="1"/>
      <c r="D130" s="5"/>
    </row>
    <row r="131" spans="1:4" x14ac:dyDescent="0.25">
      <c r="A131" s="1"/>
      <c r="D131" s="5"/>
    </row>
    <row r="132" spans="1:4" x14ac:dyDescent="0.25">
      <c r="A132" s="1"/>
      <c r="D132" s="5"/>
    </row>
    <row r="133" spans="1:4" x14ac:dyDescent="0.25">
      <c r="A133" s="1"/>
      <c r="D133" s="5"/>
    </row>
    <row r="134" spans="1:4" x14ac:dyDescent="0.25">
      <c r="A134" s="1"/>
      <c r="D134" s="5"/>
    </row>
    <row r="135" spans="1:4" x14ac:dyDescent="0.25">
      <c r="A135" s="1"/>
      <c r="D135" s="5"/>
    </row>
    <row r="136" spans="1:4" x14ac:dyDescent="0.25">
      <c r="A136" s="1"/>
      <c r="D136" s="5"/>
    </row>
    <row r="137" spans="1:4" x14ac:dyDescent="0.25">
      <c r="A137" s="1"/>
      <c r="D137" s="5"/>
    </row>
    <row r="138" spans="1:4" x14ac:dyDescent="0.25">
      <c r="A138" s="1"/>
      <c r="D138" s="5"/>
    </row>
    <row r="139" spans="1:4" x14ac:dyDescent="0.25">
      <c r="A139" s="1"/>
      <c r="D139" s="5"/>
    </row>
    <row r="140" spans="1:4" x14ac:dyDescent="0.25">
      <c r="A140" s="1"/>
      <c r="D140" s="5"/>
    </row>
    <row r="141" spans="1:4" x14ac:dyDescent="0.25">
      <c r="A141" s="1"/>
      <c r="D141" s="5"/>
    </row>
    <row r="142" spans="1:4" x14ac:dyDescent="0.25">
      <c r="A142" s="1"/>
      <c r="D142" s="5"/>
    </row>
    <row r="143" spans="1:4" x14ac:dyDescent="0.25">
      <c r="A143" s="1"/>
      <c r="D143" s="5"/>
    </row>
    <row r="144" spans="1:4" x14ac:dyDescent="0.25">
      <c r="A144" s="1"/>
      <c r="D144" s="5"/>
    </row>
    <row r="145" spans="1:4" x14ac:dyDescent="0.25">
      <c r="A145" s="1"/>
      <c r="D145" s="5"/>
    </row>
    <row r="146" spans="1:4" x14ac:dyDescent="0.25">
      <c r="A146" s="1"/>
      <c r="D146" s="5"/>
    </row>
    <row r="147" spans="1:4" x14ac:dyDescent="0.25">
      <c r="A147" s="1"/>
      <c r="D147" s="5"/>
    </row>
    <row r="148" spans="1:4" x14ac:dyDescent="0.25">
      <c r="A148" s="1"/>
      <c r="D148" s="5"/>
    </row>
    <row r="149" spans="1:4" x14ac:dyDescent="0.25">
      <c r="A149" s="1"/>
      <c r="D149" s="5"/>
    </row>
    <row r="150" spans="1:4" x14ac:dyDescent="0.25">
      <c r="A150" s="1"/>
      <c r="D150" s="5"/>
    </row>
    <row r="151" spans="1:4" x14ac:dyDescent="0.25">
      <c r="A151" s="1"/>
      <c r="D151" s="5"/>
    </row>
    <row r="152" spans="1:4" x14ac:dyDescent="0.25">
      <c r="A152" s="1"/>
      <c r="D152" s="5"/>
    </row>
    <row r="153" spans="1:4" x14ac:dyDescent="0.25">
      <c r="A153" s="1"/>
      <c r="D153" s="5"/>
    </row>
    <row r="154" spans="1:4" x14ac:dyDescent="0.25">
      <c r="A154" s="1"/>
      <c r="D154" s="5"/>
    </row>
    <row r="155" spans="1:4" x14ac:dyDescent="0.25">
      <c r="A155" s="1"/>
      <c r="D155" s="5"/>
    </row>
    <row r="156" spans="1:4" x14ac:dyDescent="0.25">
      <c r="A156" s="1"/>
      <c r="D156" s="5"/>
    </row>
    <row r="157" spans="1:4" x14ac:dyDescent="0.25">
      <c r="A157" s="1"/>
      <c r="D157" s="5"/>
    </row>
    <row r="158" spans="1:4" x14ac:dyDescent="0.25">
      <c r="A158" s="1"/>
      <c r="D158" s="5"/>
    </row>
    <row r="159" spans="1:4" x14ac:dyDescent="0.25">
      <c r="A159" s="1"/>
      <c r="D159" s="5"/>
    </row>
    <row r="160" spans="1:4" x14ac:dyDescent="0.25">
      <c r="A160" s="1"/>
      <c r="D160" s="5"/>
    </row>
    <row r="161" spans="1:4" x14ac:dyDescent="0.25">
      <c r="A161" s="1"/>
      <c r="D161" s="5"/>
    </row>
    <row r="162" spans="1:4" x14ac:dyDescent="0.25">
      <c r="A162" s="1"/>
      <c r="D162" s="5"/>
    </row>
    <row r="163" spans="1:4" x14ac:dyDescent="0.25">
      <c r="A163" s="1"/>
      <c r="D163" s="5"/>
    </row>
    <row r="164" spans="1:4" x14ac:dyDescent="0.25">
      <c r="A164" s="1"/>
      <c r="D164" s="5"/>
    </row>
    <row r="165" spans="1:4" x14ac:dyDescent="0.25">
      <c r="A165" s="1"/>
      <c r="D165" s="5"/>
    </row>
    <row r="166" spans="1:4" x14ac:dyDescent="0.25">
      <c r="A166" s="1"/>
      <c r="D166" s="5"/>
    </row>
    <row r="167" spans="1:4" x14ac:dyDescent="0.25">
      <c r="A167" s="1"/>
      <c r="D167" s="5"/>
    </row>
    <row r="168" spans="1:4" x14ac:dyDescent="0.25">
      <c r="A168" s="1"/>
      <c r="D168" s="5"/>
    </row>
    <row r="169" spans="1:4" x14ac:dyDescent="0.25">
      <c r="A169" s="1"/>
      <c r="D169" s="5"/>
    </row>
    <row r="170" spans="1:4" x14ac:dyDescent="0.25">
      <c r="A170" s="1"/>
      <c r="D170" s="5"/>
    </row>
    <row r="171" spans="1:4" x14ac:dyDescent="0.25">
      <c r="A171" s="1"/>
      <c r="D171" s="5"/>
    </row>
    <row r="172" spans="1:4" x14ac:dyDescent="0.25">
      <c r="A172" s="1"/>
      <c r="D172" s="5"/>
    </row>
    <row r="173" spans="1:4" x14ac:dyDescent="0.25">
      <c r="A173" s="1"/>
      <c r="D173" s="5"/>
    </row>
    <row r="174" spans="1:4" x14ac:dyDescent="0.25">
      <c r="A174" s="1"/>
      <c r="D174" s="5"/>
    </row>
    <row r="175" spans="1:4" x14ac:dyDescent="0.25">
      <c r="A175" s="1"/>
      <c r="D175" s="5"/>
    </row>
    <row r="176" spans="1:4" x14ac:dyDescent="0.25">
      <c r="A176" s="1"/>
      <c r="D176" s="5"/>
    </row>
    <row r="177" spans="1:4" x14ac:dyDescent="0.25">
      <c r="A177" s="1"/>
      <c r="D177" s="5"/>
    </row>
    <row r="178" spans="1:4" x14ac:dyDescent="0.25">
      <c r="A178" s="1"/>
      <c r="D178" s="5"/>
    </row>
    <row r="179" spans="1:4" x14ac:dyDescent="0.25">
      <c r="A179" s="1"/>
      <c r="D179" s="5"/>
    </row>
    <row r="180" spans="1:4" x14ac:dyDescent="0.25">
      <c r="A180" s="1"/>
      <c r="D180" s="5"/>
    </row>
    <row r="181" spans="1:4" x14ac:dyDescent="0.25">
      <c r="A181" s="1"/>
      <c r="D181" s="5"/>
    </row>
    <row r="182" spans="1:4" x14ac:dyDescent="0.25">
      <c r="A182" s="1"/>
      <c r="D182" s="5"/>
    </row>
    <row r="183" spans="1:4" x14ac:dyDescent="0.25">
      <c r="A183" s="1"/>
      <c r="D183" s="5"/>
    </row>
    <row r="184" spans="1:4" x14ac:dyDescent="0.25">
      <c r="A184" s="1"/>
      <c r="D184" s="5"/>
    </row>
    <row r="185" spans="1:4" x14ac:dyDescent="0.25">
      <c r="A185" s="1"/>
      <c r="D185" s="5"/>
    </row>
    <row r="186" spans="1:4" x14ac:dyDescent="0.25">
      <c r="A186" s="1"/>
      <c r="D186" s="5"/>
    </row>
    <row r="187" spans="1:4" x14ac:dyDescent="0.25">
      <c r="A187" s="1"/>
      <c r="D187" s="5"/>
    </row>
    <row r="188" spans="1:4" x14ac:dyDescent="0.25">
      <c r="A188" s="1"/>
      <c r="D188" s="5"/>
    </row>
    <row r="189" spans="1:4" x14ac:dyDescent="0.25">
      <c r="A189" s="1"/>
      <c r="D189" s="5"/>
    </row>
    <row r="190" spans="1:4" x14ac:dyDescent="0.25">
      <c r="A190" s="1"/>
      <c r="D190" s="5"/>
    </row>
    <row r="191" spans="1:4" x14ac:dyDescent="0.25">
      <c r="A191" s="1"/>
      <c r="D191" s="5"/>
    </row>
    <row r="192" spans="1:4" x14ac:dyDescent="0.25">
      <c r="A192" s="1"/>
      <c r="D192" s="5"/>
    </row>
    <row r="193" spans="1:4" x14ac:dyDescent="0.25">
      <c r="A193" s="1"/>
      <c r="D193" s="5"/>
    </row>
    <row r="194" spans="1:4" x14ac:dyDescent="0.25">
      <c r="A194" s="1"/>
      <c r="D194" s="5"/>
    </row>
    <row r="195" spans="1:4" x14ac:dyDescent="0.25">
      <c r="A195" s="1"/>
      <c r="D195" s="5"/>
    </row>
    <row r="196" spans="1:4" x14ac:dyDescent="0.25">
      <c r="A196" s="1"/>
      <c r="D196" s="5"/>
    </row>
    <row r="197" spans="1:4" x14ac:dyDescent="0.25">
      <c r="A197" s="1"/>
      <c r="D197" s="5"/>
    </row>
    <row r="198" spans="1:4" x14ac:dyDescent="0.25">
      <c r="A198" s="1"/>
      <c r="D198" s="5"/>
    </row>
    <row r="199" spans="1:4" x14ac:dyDescent="0.25">
      <c r="A199" s="1"/>
      <c r="D199" s="5"/>
    </row>
    <row r="200" spans="1:4" x14ac:dyDescent="0.25">
      <c r="A200" s="1"/>
      <c r="D200" s="5"/>
    </row>
    <row r="201" spans="1:4" x14ac:dyDescent="0.25">
      <c r="A201" s="1"/>
      <c r="D201" s="5"/>
    </row>
    <row r="202" spans="1:4" x14ac:dyDescent="0.25">
      <c r="A202" s="1"/>
      <c r="D202" s="5"/>
    </row>
    <row r="203" spans="1:4" x14ac:dyDescent="0.25">
      <c r="A203" s="1"/>
      <c r="D203" s="5"/>
    </row>
    <row r="204" spans="1:4" x14ac:dyDescent="0.25">
      <c r="A204" s="1"/>
      <c r="D204" s="5"/>
    </row>
    <row r="205" spans="1:4" x14ac:dyDescent="0.25">
      <c r="A205" s="1"/>
      <c r="D205" s="5"/>
    </row>
    <row r="206" spans="1:4" x14ac:dyDescent="0.25">
      <c r="A206" s="1"/>
      <c r="D206" s="5"/>
    </row>
    <row r="207" spans="1:4" x14ac:dyDescent="0.25">
      <c r="A207" s="1"/>
      <c r="D207" s="5"/>
    </row>
    <row r="208" spans="1:4" x14ac:dyDescent="0.25">
      <c r="A208" s="1"/>
      <c r="D208" s="5"/>
    </row>
    <row r="209" spans="1:4" x14ac:dyDescent="0.25">
      <c r="A209" s="1"/>
      <c r="D209" s="5"/>
    </row>
    <row r="210" spans="1:4" x14ac:dyDescent="0.25">
      <c r="A210" s="1"/>
      <c r="D210" s="5"/>
    </row>
    <row r="211" spans="1:4" x14ac:dyDescent="0.25">
      <c r="A211" s="1"/>
      <c r="D211" s="5"/>
    </row>
    <row r="212" spans="1:4" x14ac:dyDescent="0.25">
      <c r="A212" s="1"/>
      <c r="D212" s="5"/>
    </row>
    <row r="213" spans="1:4" x14ac:dyDescent="0.25">
      <c r="A213" s="1"/>
      <c r="D213" s="5"/>
    </row>
    <row r="214" spans="1:4" x14ac:dyDescent="0.25">
      <c r="A214" s="1"/>
      <c r="D214" s="5"/>
    </row>
    <row r="215" spans="1:4" x14ac:dyDescent="0.25">
      <c r="A215" s="1"/>
      <c r="D215" s="5"/>
    </row>
    <row r="216" spans="1:4" x14ac:dyDescent="0.25">
      <c r="A216" s="1"/>
      <c r="D216" s="5"/>
    </row>
    <row r="217" spans="1:4" x14ac:dyDescent="0.25">
      <c r="A217" s="1"/>
      <c r="D217" s="5"/>
    </row>
    <row r="218" spans="1:4" x14ac:dyDescent="0.25">
      <c r="A218" s="1"/>
      <c r="D218" s="5"/>
    </row>
    <row r="219" spans="1:4" x14ac:dyDescent="0.25">
      <c r="A219" s="1"/>
      <c r="D219" s="5"/>
    </row>
    <row r="220" spans="1:4" x14ac:dyDescent="0.25">
      <c r="A220" s="1"/>
      <c r="D220" s="5"/>
    </row>
    <row r="221" spans="1:4" x14ac:dyDescent="0.25">
      <c r="A221" s="1"/>
      <c r="D221" s="5"/>
    </row>
    <row r="222" spans="1:4" x14ac:dyDescent="0.25">
      <c r="A222" s="1"/>
      <c r="D222" s="5"/>
    </row>
    <row r="223" spans="1:4" x14ac:dyDescent="0.25">
      <c r="A223" s="1"/>
      <c r="D223" s="5"/>
    </row>
    <row r="224" spans="1:4" x14ac:dyDescent="0.25">
      <c r="A224" s="1"/>
      <c r="D224" s="5"/>
    </row>
    <row r="225" spans="1:4" x14ac:dyDescent="0.25">
      <c r="A225" s="1"/>
      <c r="D225" s="5"/>
    </row>
    <row r="226" spans="1:4" x14ac:dyDescent="0.25">
      <c r="A226" s="1"/>
      <c r="D226" s="5"/>
    </row>
    <row r="227" spans="1:4" x14ac:dyDescent="0.25">
      <c r="A227" s="1"/>
      <c r="D227" s="5"/>
    </row>
    <row r="228" spans="1:4" x14ac:dyDescent="0.25">
      <c r="A228" s="1"/>
      <c r="D228" s="5"/>
    </row>
    <row r="229" spans="1:4" x14ac:dyDescent="0.25">
      <c r="A229" s="1"/>
      <c r="D229" s="5"/>
    </row>
    <row r="230" spans="1:4" x14ac:dyDescent="0.25">
      <c r="A230" s="1"/>
      <c r="D230" s="5"/>
    </row>
    <row r="231" spans="1:4" x14ac:dyDescent="0.25">
      <c r="A231" s="1"/>
      <c r="D231" s="5"/>
    </row>
    <row r="232" spans="1:4" x14ac:dyDescent="0.25">
      <c r="A232" s="1"/>
      <c r="D232" s="5"/>
    </row>
    <row r="233" spans="1:4" x14ac:dyDescent="0.25">
      <c r="A233" s="1"/>
      <c r="D233" s="5"/>
    </row>
    <row r="234" spans="1:4" x14ac:dyDescent="0.25">
      <c r="A234" s="1"/>
      <c r="D234" s="5"/>
    </row>
    <row r="235" spans="1:4" x14ac:dyDescent="0.25">
      <c r="A235" s="1"/>
      <c r="D235" s="5"/>
    </row>
    <row r="236" spans="1:4" x14ac:dyDescent="0.25">
      <c r="A236" s="1"/>
      <c r="D236" s="5"/>
    </row>
    <row r="237" spans="1:4" x14ac:dyDescent="0.25">
      <c r="A237" s="1"/>
      <c r="D237" s="5"/>
    </row>
    <row r="238" spans="1:4" x14ac:dyDescent="0.25">
      <c r="A238" s="1"/>
      <c r="D238" s="5"/>
    </row>
    <row r="239" spans="1:4" x14ac:dyDescent="0.25">
      <c r="A239" s="1"/>
      <c r="D239" s="5"/>
    </row>
    <row r="240" spans="1:4" x14ac:dyDescent="0.25">
      <c r="A240" s="1"/>
      <c r="D240" s="5"/>
    </row>
    <row r="241" spans="1:4" x14ac:dyDescent="0.25">
      <c r="A241" s="1"/>
      <c r="D241" s="5"/>
    </row>
    <row r="242" spans="1:4" x14ac:dyDescent="0.25">
      <c r="A242" s="1"/>
      <c r="D242" s="5"/>
    </row>
    <row r="243" spans="1:4" x14ac:dyDescent="0.25">
      <c r="A243" s="1"/>
      <c r="D243" s="5"/>
    </row>
    <row r="244" spans="1:4" x14ac:dyDescent="0.25">
      <c r="A244" s="1"/>
      <c r="D244" s="5"/>
    </row>
    <row r="245" spans="1:4" x14ac:dyDescent="0.25">
      <c r="A245" s="1"/>
      <c r="D245" s="5"/>
    </row>
    <row r="246" spans="1:4" x14ac:dyDescent="0.25">
      <c r="A246" s="1"/>
      <c r="D246" s="5"/>
    </row>
    <row r="247" spans="1:4" x14ac:dyDescent="0.25">
      <c r="A247" s="1"/>
      <c r="D247" s="5"/>
    </row>
    <row r="248" spans="1:4" x14ac:dyDescent="0.25">
      <c r="A248" s="1"/>
      <c r="D248" s="5"/>
    </row>
    <row r="249" spans="1:4" x14ac:dyDescent="0.25">
      <c r="A249" s="1"/>
      <c r="D249" s="5"/>
    </row>
    <row r="250" spans="1:4" x14ac:dyDescent="0.25">
      <c r="A250" s="1"/>
      <c r="D250" s="5"/>
    </row>
    <row r="251" spans="1:4" x14ac:dyDescent="0.25">
      <c r="A251" s="1"/>
      <c r="D251" s="5"/>
    </row>
    <row r="252" spans="1:4" x14ac:dyDescent="0.25">
      <c r="A252" s="1"/>
      <c r="D252" s="5"/>
    </row>
    <row r="253" spans="1:4" x14ac:dyDescent="0.25">
      <c r="A253" s="1"/>
      <c r="D253" s="5"/>
    </row>
    <row r="254" spans="1:4" x14ac:dyDescent="0.25">
      <c r="A254" s="1"/>
      <c r="D254" s="5"/>
    </row>
    <row r="255" spans="1:4" x14ac:dyDescent="0.25">
      <c r="A255" s="1"/>
      <c r="D255" s="5"/>
    </row>
    <row r="256" spans="1:4" x14ac:dyDescent="0.25">
      <c r="A256" s="1"/>
      <c r="D256" s="5"/>
    </row>
    <row r="257" spans="1:4" x14ac:dyDescent="0.25">
      <c r="A257" s="1"/>
      <c r="D257" s="5"/>
    </row>
    <row r="258" spans="1:4" x14ac:dyDescent="0.25">
      <c r="A258" s="1"/>
      <c r="D258" s="5"/>
    </row>
    <row r="259" spans="1:4" x14ac:dyDescent="0.25">
      <c r="A259" s="1"/>
      <c r="D259" s="5"/>
    </row>
    <row r="260" spans="1:4" x14ac:dyDescent="0.25">
      <c r="A260" s="1"/>
      <c r="D260" s="5"/>
    </row>
    <row r="261" spans="1:4" x14ac:dyDescent="0.25">
      <c r="A261" s="1"/>
      <c r="D261" s="5"/>
    </row>
    <row r="262" spans="1:4" x14ac:dyDescent="0.25">
      <c r="A262" s="1"/>
      <c r="D262" s="5"/>
    </row>
    <row r="263" spans="1:4" x14ac:dyDescent="0.25">
      <c r="A263" s="1"/>
      <c r="D263" s="5"/>
    </row>
    <row r="264" spans="1:4" x14ac:dyDescent="0.25">
      <c r="A264" s="1"/>
      <c r="D264" s="5"/>
    </row>
    <row r="265" spans="1:4" x14ac:dyDescent="0.25">
      <c r="A265" s="1"/>
      <c r="D265" s="5"/>
    </row>
    <row r="266" spans="1:4" x14ac:dyDescent="0.25">
      <c r="A266" s="1"/>
      <c r="D266" s="5"/>
    </row>
    <row r="267" spans="1:4" x14ac:dyDescent="0.25">
      <c r="A267" s="1"/>
      <c r="D267" s="5"/>
    </row>
    <row r="268" spans="1:4" x14ac:dyDescent="0.25">
      <c r="A268" s="1"/>
      <c r="D268" s="5"/>
    </row>
    <row r="269" spans="1:4" x14ac:dyDescent="0.25">
      <c r="A269" s="1"/>
      <c r="D269" s="5"/>
    </row>
    <row r="270" spans="1:4" x14ac:dyDescent="0.25">
      <c r="A270" s="1"/>
      <c r="D270" s="5"/>
    </row>
    <row r="271" spans="1:4" x14ac:dyDescent="0.25">
      <c r="A271" s="1"/>
      <c r="D271" s="5"/>
    </row>
    <row r="272" spans="1:4" x14ac:dyDescent="0.25">
      <c r="A272" s="1"/>
      <c r="D272" s="5"/>
    </row>
    <row r="273" spans="1:4" x14ac:dyDescent="0.25">
      <c r="A273" s="1"/>
      <c r="D273" s="5"/>
    </row>
    <row r="274" spans="1:4" x14ac:dyDescent="0.25">
      <c r="A274" s="1"/>
      <c r="D274" s="5"/>
    </row>
    <row r="275" spans="1:4" x14ac:dyDescent="0.25">
      <c r="A275" s="1"/>
      <c r="D275" s="5"/>
    </row>
    <row r="276" spans="1:4" x14ac:dyDescent="0.25">
      <c r="A276" s="1"/>
      <c r="D276" s="5"/>
    </row>
    <row r="277" spans="1:4" x14ac:dyDescent="0.25">
      <c r="A277" s="1"/>
      <c r="D277" s="5"/>
    </row>
    <row r="278" spans="1:4" x14ac:dyDescent="0.25">
      <c r="A278" s="1"/>
      <c r="D278" s="5"/>
    </row>
    <row r="279" spans="1:4" x14ac:dyDescent="0.25">
      <c r="A279" s="1"/>
      <c r="D279" s="5"/>
    </row>
    <row r="280" spans="1:4" x14ac:dyDescent="0.25">
      <c r="A280" s="1"/>
      <c r="D280" s="5"/>
    </row>
    <row r="281" spans="1:4" x14ac:dyDescent="0.25">
      <c r="A281" s="1"/>
      <c r="D281" s="5"/>
    </row>
    <row r="282" spans="1:4" x14ac:dyDescent="0.25">
      <c r="A282" s="1"/>
      <c r="D282" s="5"/>
    </row>
    <row r="283" spans="1:4" x14ac:dyDescent="0.25">
      <c r="A283" s="1"/>
      <c r="D283" s="5"/>
    </row>
    <row r="284" spans="1:4" x14ac:dyDescent="0.25">
      <c r="A284" s="1"/>
      <c r="D284" s="5"/>
    </row>
    <row r="285" spans="1:4" x14ac:dyDescent="0.25">
      <c r="A285" s="1"/>
      <c r="D285" s="5"/>
    </row>
    <row r="286" spans="1:4" x14ac:dyDescent="0.25">
      <c r="A286" s="1"/>
      <c r="D286" s="5"/>
    </row>
    <row r="287" spans="1:4" x14ac:dyDescent="0.25">
      <c r="A287" s="1"/>
      <c r="D287" s="5"/>
    </row>
    <row r="288" spans="1:4" x14ac:dyDescent="0.25">
      <c r="A288" s="1"/>
      <c r="D288" s="5"/>
    </row>
    <row r="289" spans="1:4" x14ac:dyDescent="0.25">
      <c r="A289" s="1"/>
      <c r="D289" s="5"/>
    </row>
    <row r="290" spans="1:4" x14ac:dyDescent="0.25">
      <c r="A290" s="1"/>
      <c r="D290" s="5"/>
    </row>
    <row r="291" spans="1:4" x14ac:dyDescent="0.25">
      <c r="A291" s="1"/>
      <c r="D291" s="5"/>
    </row>
    <row r="292" spans="1:4" x14ac:dyDescent="0.25">
      <c r="A292" s="1"/>
      <c r="D292" s="5"/>
    </row>
    <row r="293" spans="1:4" x14ac:dyDescent="0.25">
      <c r="A293" s="1"/>
      <c r="D293" s="5"/>
    </row>
    <row r="294" spans="1:4" x14ac:dyDescent="0.25">
      <c r="A294" s="1"/>
      <c r="D294" s="5"/>
    </row>
    <row r="295" spans="1:4" x14ac:dyDescent="0.25">
      <c r="A295" s="1"/>
      <c r="D295" s="5"/>
    </row>
    <row r="296" spans="1:4" x14ac:dyDescent="0.25">
      <c r="A296" s="1"/>
      <c r="D296" s="5"/>
    </row>
    <row r="297" spans="1:4" x14ac:dyDescent="0.25">
      <c r="A297" s="1"/>
      <c r="D297" s="5"/>
    </row>
    <row r="298" spans="1:4" x14ac:dyDescent="0.25">
      <c r="A298" s="1"/>
      <c r="D298" s="5"/>
    </row>
    <row r="299" spans="1:4" x14ac:dyDescent="0.25">
      <c r="A299" s="1"/>
      <c r="D299" s="5"/>
    </row>
    <row r="300" spans="1:4" x14ac:dyDescent="0.25">
      <c r="A300" s="1"/>
      <c r="D300" s="5"/>
    </row>
    <row r="301" spans="1:4" x14ac:dyDescent="0.25">
      <c r="A301" s="1"/>
      <c r="D301" s="5"/>
    </row>
    <row r="302" spans="1:4" x14ac:dyDescent="0.25">
      <c r="A302" s="1"/>
      <c r="D302" s="5"/>
    </row>
    <row r="303" spans="1:4" x14ac:dyDescent="0.25">
      <c r="A303" s="1"/>
      <c r="D303" s="5"/>
    </row>
    <row r="304" spans="1:4" x14ac:dyDescent="0.25">
      <c r="A304" s="1"/>
      <c r="D304" s="5"/>
    </row>
    <row r="305" spans="1:4" x14ac:dyDescent="0.25">
      <c r="A305" s="1"/>
      <c r="D305" s="5"/>
    </row>
    <row r="306" spans="1:4" x14ac:dyDescent="0.25">
      <c r="A306" s="1"/>
      <c r="D306" s="5"/>
    </row>
    <row r="307" spans="1:4" x14ac:dyDescent="0.25">
      <c r="A307" s="1"/>
      <c r="D307" s="5"/>
    </row>
    <row r="308" spans="1:4" x14ac:dyDescent="0.25">
      <c r="A308" s="1"/>
      <c r="D308" s="5"/>
    </row>
    <row r="309" spans="1:4" x14ac:dyDescent="0.25">
      <c r="A309" s="1"/>
      <c r="D309" s="5"/>
    </row>
    <row r="310" spans="1:4" x14ac:dyDescent="0.25">
      <c r="A310" s="1"/>
      <c r="D310" s="5"/>
    </row>
    <row r="311" spans="1:4" x14ac:dyDescent="0.25">
      <c r="A311" s="1"/>
      <c r="D311" s="5"/>
    </row>
    <row r="312" spans="1:4" x14ac:dyDescent="0.25">
      <c r="A312" s="1"/>
      <c r="D312" s="5"/>
    </row>
    <row r="313" spans="1:4" x14ac:dyDescent="0.25">
      <c r="A313" s="1"/>
      <c r="D313" s="5"/>
    </row>
    <row r="314" spans="1:4" x14ac:dyDescent="0.25">
      <c r="A314" s="1"/>
      <c r="D314" s="5"/>
    </row>
    <row r="315" spans="1:4" x14ac:dyDescent="0.25">
      <c r="A315" s="1"/>
      <c r="D315" s="5"/>
    </row>
    <row r="316" spans="1:4" x14ac:dyDescent="0.25">
      <c r="A316" s="1"/>
      <c r="D316" s="5"/>
    </row>
    <row r="317" spans="1:4" x14ac:dyDescent="0.25">
      <c r="A317" s="1"/>
      <c r="D317" s="5"/>
    </row>
    <row r="318" spans="1:4" x14ac:dyDescent="0.25">
      <c r="A318" s="1"/>
      <c r="D318" s="5"/>
    </row>
    <row r="319" spans="1:4" x14ac:dyDescent="0.25">
      <c r="A319" s="1"/>
      <c r="D319" s="5"/>
    </row>
    <row r="320" spans="1:4" x14ac:dyDescent="0.25">
      <c r="A320" s="1"/>
      <c r="D320" s="5"/>
    </row>
    <row r="321" spans="1:4" x14ac:dyDescent="0.25">
      <c r="A321" s="1"/>
      <c r="D321" s="5"/>
    </row>
    <row r="322" spans="1:4" x14ac:dyDescent="0.25">
      <c r="A322" s="1"/>
      <c r="D322" s="5"/>
    </row>
    <row r="323" spans="1:4" x14ac:dyDescent="0.25">
      <c r="A323" s="1"/>
      <c r="D323" s="5"/>
    </row>
    <row r="324" spans="1:4" x14ac:dyDescent="0.25">
      <c r="A324" s="1"/>
      <c r="D324" s="5"/>
    </row>
    <row r="325" spans="1:4" x14ac:dyDescent="0.25">
      <c r="A325" s="1"/>
      <c r="D325" s="5"/>
    </row>
    <row r="326" spans="1:4" x14ac:dyDescent="0.25">
      <c r="A326" s="1"/>
      <c r="D326" s="5"/>
    </row>
    <row r="327" spans="1:4" x14ac:dyDescent="0.25">
      <c r="A327" s="1"/>
      <c r="D327" s="5"/>
    </row>
    <row r="328" spans="1:4" x14ac:dyDescent="0.25">
      <c r="A328" s="1"/>
      <c r="D328" s="5"/>
    </row>
    <row r="329" spans="1:4" x14ac:dyDescent="0.25">
      <c r="A329" s="1"/>
      <c r="D329" s="5"/>
    </row>
    <row r="330" spans="1:4" x14ac:dyDescent="0.25">
      <c r="A330" s="1"/>
      <c r="D330" s="5"/>
    </row>
    <row r="331" spans="1:4" x14ac:dyDescent="0.25">
      <c r="A331" s="1"/>
      <c r="D331" s="5"/>
    </row>
    <row r="332" spans="1:4" x14ac:dyDescent="0.25">
      <c r="A332" s="1"/>
      <c r="D332" s="5"/>
    </row>
    <row r="333" spans="1:4" x14ac:dyDescent="0.25">
      <c r="A333" s="1"/>
      <c r="D333" s="5"/>
    </row>
    <row r="334" spans="1:4" x14ac:dyDescent="0.25">
      <c r="A334" s="1"/>
      <c r="D334" s="5"/>
    </row>
    <row r="335" spans="1:4" x14ac:dyDescent="0.25">
      <c r="A335" s="1"/>
      <c r="D335" s="5"/>
    </row>
    <row r="336" spans="1:4" x14ac:dyDescent="0.25">
      <c r="A336" s="1"/>
      <c r="D336" s="5"/>
    </row>
    <row r="337" spans="1:4" x14ac:dyDescent="0.25">
      <c r="A337" s="1"/>
      <c r="D337" s="5"/>
    </row>
    <row r="338" spans="1:4" x14ac:dyDescent="0.25">
      <c r="A338" s="1"/>
      <c r="D338" s="5"/>
    </row>
    <row r="339" spans="1:4" x14ac:dyDescent="0.25">
      <c r="A339" s="1"/>
      <c r="D339" s="5"/>
    </row>
    <row r="340" spans="1:4" x14ac:dyDescent="0.25">
      <c r="A340" s="1"/>
      <c r="D340" s="5"/>
    </row>
    <row r="341" spans="1:4" x14ac:dyDescent="0.25">
      <c r="A341" s="1"/>
      <c r="D341" s="5"/>
    </row>
    <row r="342" spans="1:4" x14ac:dyDescent="0.25">
      <c r="A342" s="1"/>
      <c r="D342" s="5"/>
    </row>
    <row r="343" spans="1:4" x14ac:dyDescent="0.25">
      <c r="A343" s="1"/>
      <c r="D343" s="5"/>
    </row>
    <row r="344" spans="1:4" x14ac:dyDescent="0.25">
      <c r="A344" s="1"/>
      <c r="D344" s="5"/>
    </row>
    <row r="345" spans="1:4" x14ac:dyDescent="0.25">
      <c r="A345" s="1"/>
      <c r="D345" s="5"/>
    </row>
    <row r="346" spans="1:4" x14ac:dyDescent="0.25">
      <c r="A346" s="1"/>
      <c r="D346" s="5"/>
    </row>
    <row r="347" spans="1:4" x14ac:dyDescent="0.25">
      <c r="A347" s="1"/>
      <c r="D347" s="5"/>
    </row>
    <row r="348" spans="1:4" x14ac:dyDescent="0.25">
      <c r="A348" s="1"/>
      <c r="D348" s="5"/>
    </row>
    <row r="349" spans="1:4" x14ac:dyDescent="0.25">
      <c r="A349" s="1"/>
      <c r="D349" s="5"/>
    </row>
    <row r="350" spans="1:4" x14ac:dyDescent="0.25">
      <c r="A350" s="1"/>
      <c r="D350" s="5"/>
    </row>
    <row r="351" spans="1:4" x14ac:dyDescent="0.25">
      <c r="A351" s="1"/>
      <c r="D351" s="5"/>
    </row>
    <row r="352" spans="1:4" x14ac:dyDescent="0.25">
      <c r="A352" s="1"/>
      <c r="D352" s="5"/>
    </row>
    <row r="353" spans="1:4" x14ac:dyDescent="0.25">
      <c r="A353" s="1"/>
      <c r="D353" s="5"/>
    </row>
    <row r="354" spans="1:4" x14ac:dyDescent="0.25">
      <c r="A354" s="1"/>
      <c r="D354" s="5"/>
    </row>
    <row r="355" spans="1:4" x14ac:dyDescent="0.25">
      <c r="A355" s="1"/>
      <c r="D355" s="5"/>
    </row>
    <row r="356" spans="1:4" x14ac:dyDescent="0.25">
      <c r="A356" s="1"/>
      <c r="D356" s="5"/>
    </row>
    <row r="357" spans="1:4" x14ac:dyDescent="0.25">
      <c r="A357" s="1"/>
      <c r="D357" s="5"/>
    </row>
    <row r="358" spans="1:4" x14ac:dyDescent="0.25">
      <c r="A358" s="1"/>
      <c r="D358" s="5"/>
    </row>
    <row r="359" spans="1:4" x14ac:dyDescent="0.25">
      <c r="A359" s="1"/>
      <c r="D359" s="5"/>
    </row>
    <row r="360" spans="1:4" x14ac:dyDescent="0.25">
      <c r="A360" s="1"/>
      <c r="D360" s="5"/>
    </row>
    <row r="361" spans="1:4" x14ac:dyDescent="0.25">
      <c r="A361" s="1"/>
      <c r="D361" s="5"/>
    </row>
    <row r="362" spans="1:4" x14ac:dyDescent="0.25">
      <c r="A362" s="1"/>
      <c r="D362" s="5"/>
    </row>
    <row r="363" spans="1:4" x14ac:dyDescent="0.25">
      <c r="A363" s="1"/>
      <c r="D363" s="5"/>
    </row>
    <row r="364" spans="1:4" x14ac:dyDescent="0.25">
      <c r="A364" s="1"/>
      <c r="D364" s="5"/>
    </row>
    <row r="365" spans="1:4" x14ac:dyDescent="0.25">
      <c r="A365" s="1"/>
      <c r="D365" s="5"/>
    </row>
    <row r="366" spans="1:4" x14ac:dyDescent="0.25">
      <c r="A366" s="1"/>
      <c r="D366" s="5"/>
    </row>
    <row r="367" spans="1:4" x14ac:dyDescent="0.25">
      <c r="A367" s="1"/>
      <c r="D367" s="5"/>
    </row>
    <row r="368" spans="1:4" x14ac:dyDescent="0.25">
      <c r="A368" s="1"/>
      <c r="D368" s="5"/>
    </row>
    <row r="369" spans="1:4" x14ac:dyDescent="0.25">
      <c r="A369" s="1"/>
      <c r="D369" s="5"/>
    </row>
    <row r="370" spans="1:4" x14ac:dyDescent="0.25">
      <c r="A370" s="1"/>
      <c r="D370" s="5"/>
    </row>
    <row r="371" spans="1:4" x14ac:dyDescent="0.25">
      <c r="A371" s="1"/>
      <c r="D371" s="5"/>
    </row>
    <row r="372" spans="1:4" x14ac:dyDescent="0.25">
      <c r="A372" s="1"/>
      <c r="D372" s="5"/>
    </row>
    <row r="373" spans="1:4" x14ac:dyDescent="0.25">
      <c r="A373" s="1"/>
      <c r="D373" s="5"/>
    </row>
    <row r="374" spans="1:4" x14ac:dyDescent="0.25">
      <c r="A374" s="1"/>
      <c r="D374" s="5"/>
    </row>
    <row r="375" spans="1:4" x14ac:dyDescent="0.25">
      <c r="A375" s="1"/>
      <c r="D375" s="5"/>
    </row>
    <row r="376" spans="1:4" x14ac:dyDescent="0.25">
      <c r="A376" s="1"/>
      <c r="D376" s="5"/>
    </row>
    <row r="377" spans="1:4" x14ac:dyDescent="0.25">
      <c r="A377" s="1"/>
      <c r="D377" s="5"/>
    </row>
    <row r="378" spans="1:4" x14ac:dyDescent="0.25">
      <c r="A378" s="1"/>
      <c r="D378" s="5"/>
    </row>
    <row r="379" spans="1:4" x14ac:dyDescent="0.25">
      <c r="A379" s="1"/>
      <c r="D379" s="5"/>
    </row>
    <row r="380" spans="1:4" x14ac:dyDescent="0.25">
      <c r="A380" s="1"/>
      <c r="D380" s="5"/>
    </row>
    <row r="381" spans="1:4" x14ac:dyDescent="0.25">
      <c r="A381" s="1"/>
      <c r="D381" s="5"/>
    </row>
    <row r="382" spans="1:4" x14ac:dyDescent="0.25">
      <c r="A382" s="1"/>
      <c r="D382" s="5"/>
    </row>
    <row r="383" spans="1:4" x14ac:dyDescent="0.25">
      <c r="A383" s="1"/>
      <c r="D383" s="5"/>
    </row>
    <row r="384" spans="1:4" x14ac:dyDescent="0.25">
      <c r="A384" s="1"/>
      <c r="D384" s="5"/>
    </row>
    <row r="385" spans="1:4" x14ac:dyDescent="0.25">
      <c r="A385" s="1"/>
      <c r="D385" s="5"/>
    </row>
    <row r="386" spans="1:4" x14ac:dyDescent="0.25">
      <c r="A386" s="1"/>
      <c r="D386" s="5"/>
    </row>
    <row r="387" spans="1:4" x14ac:dyDescent="0.25">
      <c r="A387" s="1"/>
      <c r="D387" s="5"/>
    </row>
    <row r="388" spans="1:4" x14ac:dyDescent="0.25">
      <c r="A388" s="1"/>
      <c r="D388" s="5"/>
    </row>
    <row r="389" spans="1:4" x14ac:dyDescent="0.25">
      <c r="A389" s="1"/>
      <c r="D389" s="5"/>
    </row>
    <row r="390" spans="1:4" x14ac:dyDescent="0.25">
      <c r="A390" s="1"/>
      <c r="D390" s="5"/>
    </row>
    <row r="391" spans="1:4" x14ac:dyDescent="0.25">
      <c r="A391" s="1"/>
      <c r="D391" s="5"/>
    </row>
    <row r="392" spans="1:4" x14ac:dyDescent="0.25">
      <c r="A392" s="1"/>
      <c r="D392" s="5"/>
    </row>
    <row r="393" spans="1:4" x14ac:dyDescent="0.25">
      <c r="A393" s="1"/>
      <c r="D393" s="5"/>
    </row>
    <row r="394" spans="1:4" x14ac:dyDescent="0.25">
      <c r="A394" s="1"/>
      <c r="D394" s="5"/>
    </row>
    <row r="395" spans="1:4" x14ac:dyDescent="0.25">
      <c r="A395" s="1"/>
      <c r="D395" s="5"/>
    </row>
    <row r="396" spans="1:4" x14ac:dyDescent="0.25">
      <c r="A396" s="1"/>
      <c r="D396" s="5"/>
    </row>
    <row r="397" spans="1:4" x14ac:dyDescent="0.25">
      <c r="A397" s="1"/>
      <c r="D397" s="5"/>
    </row>
    <row r="398" spans="1:4" x14ac:dyDescent="0.25">
      <c r="A398" s="1"/>
      <c r="D398" s="5"/>
    </row>
    <row r="399" spans="1:4" x14ac:dyDescent="0.25">
      <c r="A399" s="1"/>
      <c r="D399" s="5"/>
    </row>
    <row r="400" spans="1:4" x14ac:dyDescent="0.25">
      <c r="A400" s="1"/>
      <c r="D400" s="5"/>
    </row>
    <row r="401" spans="1:4" x14ac:dyDescent="0.25">
      <c r="A401" s="1"/>
      <c r="D401" s="5"/>
    </row>
    <row r="402" spans="1:4" x14ac:dyDescent="0.25">
      <c r="A402" s="1"/>
      <c r="D402" s="5"/>
    </row>
    <row r="403" spans="1:4" x14ac:dyDescent="0.25">
      <c r="A403" s="1"/>
      <c r="D403" s="5"/>
    </row>
    <row r="404" spans="1:4" x14ac:dyDescent="0.25">
      <c r="A404" s="1"/>
      <c r="D404" s="5"/>
    </row>
    <row r="405" spans="1:4" x14ac:dyDescent="0.25">
      <c r="A405" s="1"/>
      <c r="D405" s="5"/>
    </row>
    <row r="406" spans="1:4" x14ac:dyDescent="0.25">
      <c r="A406" s="1"/>
      <c r="D406" s="5"/>
    </row>
    <row r="407" spans="1:4" x14ac:dyDescent="0.25">
      <c r="A407" s="1"/>
      <c r="D407" s="5"/>
    </row>
    <row r="408" spans="1:4" x14ac:dyDescent="0.25">
      <c r="A408" s="1"/>
      <c r="D408" s="5"/>
    </row>
    <row r="409" spans="1:4" x14ac:dyDescent="0.25">
      <c r="A409" s="1"/>
      <c r="D409" s="5"/>
    </row>
    <row r="410" spans="1:4" x14ac:dyDescent="0.25">
      <c r="A410" s="1"/>
      <c r="D410" s="5"/>
    </row>
    <row r="411" spans="1:4" x14ac:dyDescent="0.25">
      <c r="A411" s="1"/>
      <c r="D411" s="5"/>
    </row>
    <row r="412" spans="1:4" x14ac:dyDescent="0.25">
      <c r="A412" s="1"/>
      <c r="D412" s="5"/>
    </row>
    <row r="413" spans="1:4" x14ac:dyDescent="0.25">
      <c r="A413" s="1"/>
      <c r="D413" s="5"/>
    </row>
    <row r="414" spans="1:4" x14ac:dyDescent="0.25">
      <c r="A414" s="1"/>
      <c r="D414" s="5"/>
    </row>
    <row r="415" spans="1:4" x14ac:dyDescent="0.25">
      <c r="A415" s="1"/>
      <c r="D415" s="5"/>
    </row>
    <row r="416" spans="1:4" x14ac:dyDescent="0.25">
      <c r="A416" s="1"/>
      <c r="D416" s="5"/>
    </row>
    <row r="417" spans="1:4" x14ac:dyDescent="0.25">
      <c r="A417" s="1"/>
      <c r="D417" s="5"/>
    </row>
    <row r="418" spans="1:4" x14ac:dyDescent="0.25">
      <c r="A418" s="1"/>
      <c r="D418" s="5"/>
    </row>
    <row r="419" spans="1:4" x14ac:dyDescent="0.25">
      <c r="A419" s="1"/>
      <c r="D419" s="5"/>
    </row>
    <row r="420" spans="1:4" x14ac:dyDescent="0.25">
      <c r="A420" s="1"/>
      <c r="D420" s="5"/>
    </row>
    <row r="421" spans="1:4" x14ac:dyDescent="0.25">
      <c r="A421" s="1"/>
      <c r="D421" s="5"/>
    </row>
    <row r="422" spans="1:4" x14ac:dyDescent="0.25">
      <c r="A422" s="1"/>
      <c r="D422" s="5"/>
    </row>
    <row r="423" spans="1:4" x14ac:dyDescent="0.25">
      <c r="A423" s="1"/>
      <c r="D423" s="5"/>
    </row>
    <row r="424" spans="1:4" x14ac:dyDescent="0.25">
      <c r="A424" s="1"/>
      <c r="D424" s="5"/>
    </row>
    <row r="425" spans="1:4" x14ac:dyDescent="0.25">
      <c r="A425" s="1"/>
      <c r="D425" s="5"/>
    </row>
    <row r="426" spans="1:4" x14ac:dyDescent="0.25">
      <c r="A426" s="1"/>
      <c r="D426" s="5"/>
    </row>
    <row r="427" spans="1:4" x14ac:dyDescent="0.25">
      <c r="A427" s="1"/>
      <c r="D427" s="5"/>
    </row>
    <row r="428" spans="1:4" x14ac:dyDescent="0.25">
      <c r="A428" s="1"/>
      <c r="D428" s="5"/>
    </row>
    <row r="429" spans="1:4" x14ac:dyDescent="0.25">
      <c r="A429" s="1"/>
      <c r="D429" s="5"/>
    </row>
    <row r="430" spans="1:4" x14ac:dyDescent="0.25">
      <c r="A430" s="1"/>
      <c r="D430" s="5"/>
    </row>
    <row r="431" spans="1:4" x14ac:dyDescent="0.25">
      <c r="A431" s="1"/>
      <c r="D431" s="5"/>
    </row>
    <row r="432" spans="1:4" x14ac:dyDescent="0.25">
      <c r="A432" s="1"/>
      <c r="D432" s="5"/>
    </row>
    <row r="433" spans="1:4" x14ac:dyDescent="0.25">
      <c r="A433" s="1"/>
      <c r="D433" s="5"/>
    </row>
    <row r="434" spans="1:4" x14ac:dyDescent="0.25">
      <c r="A434" s="1"/>
      <c r="D434" s="5"/>
    </row>
    <row r="435" spans="1:4" x14ac:dyDescent="0.25">
      <c r="A435" s="1"/>
      <c r="D435" s="5"/>
    </row>
    <row r="436" spans="1:4" x14ac:dyDescent="0.25">
      <c r="A436" s="1"/>
      <c r="D436" s="5"/>
    </row>
    <row r="437" spans="1:4" x14ac:dyDescent="0.25">
      <c r="A437" s="1"/>
      <c r="D437" s="5"/>
    </row>
    <row r="438" spans="1:4" x14ac:dyDescent="0.25">
      <c r="A438" s="1"/>
      <c r="D438" s="5"/>
    </row>
    <row r="439" spans="1:4" x14ac:dyDescent="0.25">
      <c r="A439" s="1"/>
      <c r="D439" s="5"/>
    </row>
    <row r="440" spans="1:4" x14ac:dyDescent="0.25">
      <c r="A440" s="1"/>
      <c r="D440" s="5"/>
    </row>
    <row r="441" spans="1:4" x14ac:dyDescent="0.25">
      <c r="A441" s="1"/>
      <c r="D441" s="5"/>
    </row>
    <row r="442" spans="1:4" x14ac:dyDescent="0.25">
      <c r="A442" s="1"/>
      <c r="D442" s="5"/>
    </row>
    <row r="443" spans="1:4" x14ac:dyDescent="0.25">
      <c r="A443" s="1"/>
      <c r="D443" s="5"/>
    </row>
    <row r="444" spans="1:4" x14ac:dyDescent="0.25">
      <c r="A444" s="1"/>
      <c r="D444" s="5"/>
    </row>
    <row r="445" spans="1:4" x14ac:dyDescent="0.25">
      <c r="A445" s="1"/>
      <c r="D445" s="5"/>
    </row>
    <row r="446" spans="1:4" x14ac:dyDescent="0.25">
      <c r="A446" s="1"/>
      <c r="D446" s="5"/>
    </row>
    <row r="447" spans="1:4" x14ac:dyDescent="0.25">
      <c r="A447" s="1"/>
      <c r="D447" s="5"/>
    </row>
    <row r="448" spans="1:4" x14ac:dyDescent="0.25">
      <c r="A448" s="1"/>
      <c r="D448" s="5"/>
    </row>
    <row r="449" spans="1:4" x14ac:dyDescent="0.25">
      <c r="A449" s="1"/>
      <c r="D449" s="5"/>
    </row>
    <row r="450" spans="1:4" x14ac:dyDescent="0.25">
      <c r="A450" s="1"/>
      <c r="D450" s="5"/>
    </row>
    <row r="451" spans="1:4" x14ac:dyDescent="0.25">
      <c r="A451" s="1"/>
      <c r="D451" s="5"/>
    </row>
    <row r="452" spans="1:4" x14ac:dyDescent="0.25">
      <c r="A452" s="1"/>
      <c r="D452" s="5"/>
    </row>
    <row r="453" spans="1:4" x14ac:dyDescent="0.25">
      <c r="A453" s="1"/>
      <c r="D453" s="5"/>
    </row>
    <row r="454" spans="1:4" x14ac:dyDescent="0.25">
      <c r="A454" s="1"/>
      <c r="D454" s="5"/>
    </row>
    <row r="455" spans="1:4" x14ac:dyDescent="0.25">
      <c r="A455" s="1"/>
      <c r="D455" s="5"/>
    </row>
    <row r="456" spans="1:4" x14ac:dyDescent="0.25">
      <c r="A456" s="1"/>
      <c r="D456" s="5"/>
    </row>
    <row r="457" spans="1:4" x14ac:dyDescent="0.25">
      <c r="A457" s="1"/>
      <c r="D457" s="5"/>
    </row>
    <row r="458" spans="1:4" x14ac:dyDescent="0.25">
      <c r="A458" s="1"/>
      <c r="D458" s="5"/>
    </row>
    <row r="459" spans="1:4" x14ac:dyDescent="0.25">
      <c r="A459" s="1"/>
      <c r="D459" s="5"/>
    </row>
    <row r="460" spans="1:4" x14ac:dyDescent="0.25">
      <c r="A460" s="1"/>
      <c r="D460" s="5"/>
    </row>
    <row r="461" spans="1:4" x14ac:dyDescent="0.25">
      <c r="A461" s="1"/>
      <c r="D461" s="5"/>
    </row>
    <row r="462" spans="1:4" x14ac:dyDescent="0.25">
      <c r="A462" s="1"/>
      <c r="D462" s="5"/>
    </row>
    <row r="463" spans="1:4" x14ac:dyDescent="0.25">
      <c r="A463" s="1"/>
      <c r="D463" s="5"/>
    </row>
    <row r="464" spans="1:4" x14ac:dyDescent="0.25">
      <c r="A464" s="1"/>
      <c r="D464" s="5"/>
    </row>
    <row r="465" spans="1:4" x14ac:dyDescent="0.25">
      <c r="A465" s="1"/>
      <c r="D465" s="5"/>
    </row>
    <row r="466" spans="1:4" x14ac:dyDescent="0.25">
      <c r="A466" s="1"/>
      <c r="D466" s="5"/>
    </row>
    <row r="467" spans="1:4" x14ac:dyDescent="0.25">
      <c r="A467" s="1"/>
      <c r="D467" s="5"/>
    </row>
    <row r="468" spans="1:4" x14ac:dyDescent="0.25">
      <c r="A468" s="1"/>
      <c r="D468" s="5"/>
    </row>
    <row r="469" spans="1:4" x14ac:dyDescent="0.25">
      <c r="A469" s="1"/>
      <c r="D469" s="5"/>
    </row>
    <row r="470" spans="1:4" x14ac:dyDescent="0.25">
      <c r="A470" s="1"/>
      <c r="D470" s="5"/>
    </row>
    <row r="471" spans="1:4" x14ac:dyDescent="0.25">
      <c r="A471" s="1"/>
      <c r="D471" s="5"/>
    </row>
    <row r="472" spans="1:4" x14ac:dyDescent="0.25">
      <c r="A472" s="1"/>
      <c r="D472" s="5"/>
    </row>
    <row r="473" spans="1:4" x14ac:dyDescent="0.25">
      <c r="A473" s="1"/>
      <c r="D473" s="5"/>
    </row>
    <row r="474" spans="1:4" x14ac:dyDescent="0.25">
      <c r="A474" s="1"/>
      <c r="D474" s="5"/>
    </row>
    <row r="475" spans="1:4" x14ac:dyDescent="0.25">
      <c r="A475" s="1"/>
      <c r="D475" s="5"/>
    </row>
    <row r="476" spans="1:4" x14ac:dyDescent="0.25">
      <c r="A476" s="1"/>
      <c r="D476" s="5"/>
    </row>
    <row r="477" spans="1:4" x14ac:dyDescent="0.25">
      <c r="A477" s="1"/>
      <c r="D477" s="5"/>
    </row>
    <row r="478" spans="1:4" x14ac:dyDescent="0.25">
      <c r="A478" s="1"/>
      <c r="D478" s="5"/>
    </row>
    <row r="479" spans="1:4" x14ac:dyDescent="0.25">
      <c r="A479" s="1"/>
      <c r="D479" s="5"/>
    </row>
    <row r="480" spans="1:4" x14ac:dyDescent="0.25">
      <c r="A480" s="1"/>
      <c r="D480" s="5"/>
    </row>
    <row r="481" spans="1:4" x14ac:dyDescent="0.25">
      <c r="A481" s="1"/>
      <c r="D481" s="5"/>
    </row>
    <row r="482" spans="1:4" x14ac:dyDescent="0.25">
      <c r="A482" s="1"/>
      <c r="D482" s="5"/>
    </row>
    <row r="483" spans="1:4" x14ac:dyDescent="0.25">
      <c r="A483" s="1"/>
      <c r="D483" s="5"/>
    </row>
    <row r="484" spans="1:4" x14ac:dyDescent="0.25">
      <c r="A484" s="1"/>
      <c r="D484" s="5"/>
    </row>
    <row r="485" spans="1:4" x14ac:dyDescent="0.25">
      <c r="A485" s="1"/>
      <c r="D485" s="5"/>
    </row>
    <row r="486" spans="1:4" x14ac:dyDescent="0.25">
      <c r="A486" s="1"/>
      <c r="D486" s="5"/>
    </row>
    <row r="487" spans="1:4" x14ac:dyDescent="0.25">
      <c r="A487" s="1"/>
      <c r="D487" s="5"/>
    </row>
    <row r="488" spans="1:4" x14ac:dyDescent="0.25">
      <c r="A488" s="1"/>
      <c r="D488" s="5"/>
    </row>
    <row r="489" spans="1:4" x14ac:dyDescent="0.25">
      <c r="A489" s="1"/>
      <c r="D489" s="5"/>
    </row>
    <row r="490" spans="1:4" x14ac:dyDescent="0.25">
      <c r="A490" s="1"/>
      <c r="D490" s="5"/>
    </row>
    <row r="491" spans="1:4" x14ac:dyDescent="0.25">
      <c r="A491" s="1"/>
      <c r="D491" s="5"/>
    </row>
    <row r="492" spans="1:4" x14ac:dyDescent="0.25">
      <c r="A492" s="1"/>
      <c r="D492" s="5"/>
    </row>
    <row r="493" spans="1:4" x14ac:dyDescent="0.25">
      <c r="A493" s="1"/>
      <c r="D493" s="5"/>
    </row>
    <row r="494" spans="1:4" x14ac:dyDescent="0.25">
      <c r="A494" s="1"/>
      <c r="D494" s="5"/>
    </row>
    <row r="495" spans="1:4" x14ac:dyDescent="0.25">
      <c r="A495" s="1"/>
      <c r="D495" s="5"/>
    </row>
    <row r="496" spans="1:4" x14ac:dyDescent="0.25">
      <c r="A496" s="1"/>
      <c r="D496" s="5"/>
    </row>
    <row r="497" spans="1:4" x14ac:dyDescent="0.25">
      <c r="A497" s="1"/>
      <c r="D497" s="5"/>
    </row>
    <row r="498" spans="1:4" x14ac:dyDescent="0.25">
      <c r="A498" s="1"/>
      <c r="D498" s="5"/>
    </row>
    <row r="499" spans="1:4" x14ac:dyDescent="0.25">
      <c r="A499" s="1"/>
      <c r="D499" s="5"/>
    </row>
    <row r="500" spans="1:4" x14ac:dyDescent="0.25">
      <c r="A500" s="1"/>
      <c r="D500" s="5"/>
    </row>
    <row r="501" spans="1:4" x14ac:dyDescent="0.25">
      <c r="A501" s="1"/>
      <c r="D501" s="5"/>
    </row>
    <row r="502" spans="1:4" x14ac:dyDescent="0.25">
      <c r="A502" s="1"/>
      <c r="D502" s="5"/>
    </row>
    <row r="503" spans="1:4" x14ac:dyDescent="0.25">
      <c r="A503" s="1"/>
      <c r="D503" s="5"/>
    </row>
    <row r="504" spans="1:4" x14ac:dyDescent="0.25">
      <c r="A504" s="1"/>
      <c r="D504" s="5"/>
    </row>
    <row r="505" spans="1:4" x14ac:dyDescent="0.25">
      <c r="A505" s="1"/>
      <c r="D505" s="5"/>
    </row>
    <row r="506" spans="1:4" x14ac:dyDescent="0.25">
      <c r="A506" s="1"/>
      <c r="D506" s="5"/>
    </row>
    <row r="507" spans="1:4" x14ac:dyDescent="0.25">
      <c r="A507" s="1"/>
      <c r="D507" s="5"/>
    </row>
    <row r="508" spans="1:4" x14ac:dyDescent="0.25">
      <c r="A508" s="1"/>
      <c r="D508" s="5"/>
    </row>
    <row r="509" spans="1:4" x14ac:dyDescent="0.25">
      <c r="A509" s="1"/>
      <c r="D509" s="5"/>
    </row>
    <row r="510" spans="1:4" x14ac:dyDescent="0.25">
      <c r="A510" s="1"/>
      <c r="D510" s="5"/>
    </row>
    <row r="511" spans="1:4" x14ac:dyDescent="0.25">
      <c r="A511" s="1"/>
      <c r="D511" s="5"/>
    </row>
    <row r="512" spans="1:4" x14ac:dyDescent="0.25">
      <c r="A512" s="1"/>
      <c r="D512" s="5"/>
    </row>
    <row r="513" spans="1:4" x14ac:dyDescent="0.25">
      <c r="A513" s="1"/>
      <c r="D513" s="5"/>
    </row>
    <row r="514" spans="1:4" x14ac:dyDescent="0.25">
      <c r="A514" s="1"/>
      <c r="D514" s="5"/>
    </row>
    <row r="515" spans="1:4" x14ac:dyDescent="0.25">
      <c r="A515" s="1"/>
      <c r="D515" s="5"/>
    </row>
    <row r="516" spans="1:4" x14ac:dyDescent="0.25">
      <c r="A516" s="1"/>
      <c r="D516" s="5"/>
    </row>
    <row r="517" spans="1:4" x14ac:dyDescent="0.25">
      <c r="A517" s="1"/>
      <c r="D517" s="5"/>
    </row>
    <row r="518" spans="1:4" x14ac:dyDescent="0.25">
      <c r="A518" s="1"/>
      <c r="D518" s="5"/>
    </row>
    <row r="519" spans="1:4" x14ac:dyDescent="0.25">
      <c r="A519" s="1"/>
      <c r="D519" s="5"/>
    </row>
    <row r="520" spans="1:4" x14ac:dyDescent="0.25">
      <c r="A520" s="1"/>
      <c r="D520" s="5"/>
    </row>
    <row r="521" spans="1:4" x14ac:dyDescent="0.25">
      <c r="A521" s="1"/>
      <c r="D521" s="5"/>
    </row>
    <row r="522" spans="1:4" x14ac:dyDescent="0.25">
      <c r="A522" s="1"/>
      <c r="D522" s="5"/>
    </row>
    <row r="523" spans="1:4" x14ac:dyDescent="0.25">
      <c r="A523" s="1"/>
      <c r="D523" s="5"/>
    </row>
    <row r="524" spans="1:4" x14ac:dyDescent="0.25">
      <c r="A524" s="1"/>
      <c r="D524" s="5"/>
    </row>
    <row r="525" spans="1:4" x14ac:dyDescent="0.25">
      <c r="A525" s="1"/>
      <c r="D525" s="5"/>
    </row>
    <row r="526" spans="1:4" x14ac:dyDescent="0.25">
      <c r="A526" s="1"/>
      <c r="D526" s="5"/>
    </row>
    <row r="527" spans="1:4" x14ac:dyDescent="0.25">
      <c r="A527" s="1"/>
      <c r="D527" s="5"/>
    </row>
    <row r="528" spans="1:4" x14ac:dyDescent="0.25">
      <c r="A528" s="1"/>
      <c r="D528" s="5"/>
    </row>
    <row r="529" spans="1:4" x14ac:dyDescent="0.25">
      <c r="A529" s="1"/>
      <c r="D529" s="5"/>
    </row>
    <row r="530" spans="1:4" x14ac:dyDescent="0.25">
      <c r="A530" s="1"/>
      <c r="D530" s="5"/>
    </row>
    <row r="531" spans="1:4" x14ac:dyDescent="0.25">
      <c r="A531" s="1"/>
      <c r="D531" s="5"/>
    </row>
    <row r="532" spans="1:4" x14ac:dyDescent="0.25">
      <c r="A532" s="1"/>
      <c r="D532" s="5"/>
    </row>
    <row r="533" spans="1:4" x14ac:dyDescent="0.25">
      <c r="A533" s="1"/>
      <c r="D533" s="5"/>
    </row>
    <row r="534" spans="1:4" x14ac:dyDescent="0.25">
      <c r="A534" s="1"/>
      <c r="D534" s="5"/>
    </row>
    <row r="535" spans="1:4" x14ac:dyDescent="0.25">
      <c r="A535" s="1"/>
      <c r="D535" s="5"/>
    </row>
    <row r="536" spans="1:4" x14ac:dyDescent="0.25">
      <c r="A536" s="1"/>
      <c r="D536" s="5"/>
    </row>
    <row r="537" spans="1:4" x14ac:dyDescent="0.25">
      <c r="A537" s="1"/>
      <c r="D537" s="5"/>
    </row>
    <row r="538" spans="1:4" x14ac:dyDescent="0.25">
      <c r="A538" s="1"/>
      <c r="D538" s="5"/>
    </row>
    <row r="539" spans="1:4" x14ac:dyDescent="0.25">
      <c r="A539" s="1"/>
      <c r="D539" s="5"/>
    </row>
    <row r="540" spans="1:4" x14ac:dyDescent="0.25">
      <c r="A540" s="1"/>
      <c r="D540" s="5"/>
    </row>
    <row r="541" spans="1:4" x14ac:dyDescent="0.25">
      <c r="A541" s="1"/>
      <c r="D541" s="5"/>
    </row>
    <row r="542" spans="1:4" x14ac:dyDescent="0.25">
      <c r="A542" s="1"/>
      <c r="D542" s="5"/>
    </row>
    <row r="543" spans="1:4" x14ac:dyDescent="0.25">
      <c r="A543" s="1"/>
      <c r="D543" s="5"/>
    </row>
    <row r="544" spans="1:4" x14ac:dyDescent="0.25">
      <c r="A544" s="1"/>
      <c r="D544" s="5"/>
    </row>
    <row r="545" spans="1:4" x14ac:dyDescent="0.25">
      <c r="A545" s="1"/>
      <c r="D545" s="5"/>
    </row>
    <row r="546" spans="1:4" x14ac:dyDescent="0.25">
      <c r="A546" s="1"/>
      <c r="D546" s="5"/>
    </row>
    <row r="547" spans="1:4" x14ac:dyDescent="0.25">
      <c r="A547" s="1"/>
      <c r="D547" s="5"/>
    </row>
    <row r="548" spans="1:4" x14ac:dyDescent="0.25">
      <c r="A548" s="1"/>
      <c r="D548" s="5"/>
    </row>
    <row r="549" spans="1:4" x14ac:dyDescent="0.25">
      <c r="A549" s="1"/>
      <c r="D549" s="5"/>
    </row>
    <row r="550" spans="1:4" x14ac:dyDescent="0.25">
      <c r="A550" s="1"/>
      <c r="D550" s="5"/>
    </row>
    <row r="551" spans="1:4" x14ac:dyDescent="0.25">
      <c r="A551" s="1"/>
      <c r="D551" s="5"/>
    </row>
    <row r="552" spans="1:4" x14ac:dyDescent="0.25">
      <c r="A552" s="1"/>
      <c r="D552" s="5"/>
    </row>
    <row r="553" spans="1:4" x14ac:dyDescent="0.25">
      <c r="A553" s="1"/>
      <c r="D553" s="5"/>
    </row>
    <row r="554" spans="1:4" x14ac:dyDescent="0.25">
      <c r="A554" s="1"/>
      <c r="D554" s="5"/>
    </row>
    <row r="555" spans="1:4" x14ac:dyDescent="0.25">
      <c r="A555" s="1"/>
      <c r="D555" s="5"/>
    </row>
    <row r="556" spans="1:4" x14ac:dyDescent="0.25">
      <c r="A556" s="1"/>
      <c r="D556" s="5"/>
    </row>
    <row r="557" spans="1:4" x14ac:dyDescent="0.25">
      <c r="A557" s="1"/>
      <c r="D557" s="5"/>
    </row>
    <row r="558" spans="1:4" x14ac:dyDescent="0.25">
      <c r="A558" s="1"/>
      <c r="D558" s="5"/>
    </row>
    <row r="559" spans="1:4" x14ac:dyDescent="0.25">
      <c r="A559" s="1"/>
      <c r="D559" s="5"/>
    </row>
    <row r="560" spans="1:4" x14ac:dyDescent="0.25">
      <c r="A560" s="1"/>
      <c r="D560" s="5"/>
    </row>
    <row r="561" spans="1:4" x14ac:dyDescent="0.25">
      <c r="A561" s="1"/>
      <c r="D561" s="5"/>
    </row>
    <row r="562" spans="1:4" x14ac:dyDescent="0.25">
      <c r="A562" s="1"/>
      <c r="D562" s="5"/>
    </row>
    <row r="563" spans="1:4" x14ac:dyDescent="0.25">
      <c r="A563" s="1"/>
      <c r="D563" s="5"/>
    </row>
    <row r="564" spans="1:4" x14ac:dyDescent="0.25">
      <c r="A564" s="1"/>
      <c r="D564" s="5"/>
    </row>
    <row r="565" spans="1:4" x14ac:dyDescent="0.25">
      <c r="A565" s="1"/>
      <c r="D565" s="5"/>
    </row>
    <row r="566" spans="1:4" x14ac:dyDescent="0.25">
      <c r="A566" s="1"/>
      <c r="D566" s="5"/>
    </row>
    <row r="567" spans="1:4" x14ac:dyDescent="0.25">
      <c r="A567" s="1"/>
      <c r="D567" s="5"/>
    </row>
    <row r="568" spans="1:4" x14ac:dyDescent="0.25">
      <c r="A568" s="1"/>
      <c r="D568" s="5"/>
    </row>
    <row r="569" spans="1:4" x14ac:dyDescent="0.25">
      <c r="A569" s="1"/>
      <c r="D569" s="5"/>
    </row>
    <row r="570" spans="1:4" x14ac:dyDescent="0.25">
      <c r="A570" s="1"/>
      <c r="D570" s="5"/>
    </row>
    <row r="571" spans="1:4" x14ac:dyDescent="0.25">
      <c r="A571" s="1"/>
      <c r="D571" s="5"/>
    </row>
    <row r="572" spans="1:4" x14ac:dyDescent="0.25">
      <c r="A572" s="1"/>
      <c r="D572" s="5"/>
    </row>
    <row r="573" spans="1:4" x14ac:dyDescent="0.25">
      <c r="A573" s="1"/>
      <c r="D573" s="5"/>
    </row>
    <row r="574" spans="1:4" x14ac:dyDescent="0.25">
      <c r="A574" s="1"/>
      <c r="D574" s="5"/>
    </row>
    <row r="575" spans="1:4" x14ac:dyDescent="0.25">
      <c r="A575" s="1"/>
      <c r="D575" s="5"/>
    </row>
    <row r="576" spans="1:4" x14ac:dyDescent="0.25">
      <c r="A576" s="1"/>
      <c r="D576" s="5"/>
    </row>
    <row r="577" spans="1:4" x14ac:dyDescent="0.25">
      <c r="A577" s="1"/>
      <c r="D577" s="5"/>
    </row>
    <row r="578" spans="1:4" x14ac:dyDescent="0.25">
      <c r="A578" s="1"/>
      <c r="D578" s="5"/>
    </row>
    <row r="579" spans="1:4" x14ac:dyDescent="0.25">
      <c r="A579" s="1"/>
      <c r="D579" s="5"/>
    </row>
    <row r="580" spans="1:4" x14ac:dyDescent="0.25">
      <c r="A580" s="1"/>
      <c r="D580" s="5"/>
    </row>
    <row r="581" spans="1:4" x14ac:dyDescent="0.25">
      <c r="A581" s="1"/>
      <c r="D581" s="5"/>
    </row>
    <row r="582" spans="1:4" x14ac:dyDescent="0.25">
      <c r="A582" s="1"/>
      <c r="D582" s="5"/>
    </row>
    <row r="583" spans="1:4" x14ac:dyDescent="0.25">
      <c r="A583" s="1"/>
      <c r="D583" s="5"/>
    </row>
    <row r="584" spans="1:4" x14ac:dyDescent="0.25">
      <c r="A584" s="1"/>
      <c r="D584" s="5"/>
    </row>
    <row r="585" spans="1:4" x14ac:dyDescent="0.25">
      <c r="A585" s="1"/>
      <c r="D585" s="5"/>
    </row>
    <row r="586" spans="1:4" x14ac:dyDescent="0.25">
      <c r="A586" s="1"/>
      <c r="D586" s="5"/>
    </row>
    <row r="587" spans="1:4" x14ac:dyDescent="0.25">
      <c r="A587" s="1"/>
      <c r="D587" s="5"/>
    </row>
    <row r="588" spans="1:4" x14ac:dyDescent="0.25">
      <c r="A588" s="1"/>
      <c r="D588" s="5"/>
    </row>
    <row r="589" spans="1:4" x14ac:dyDescent="0.25">
      <c r="A589" s="1"/>
      <c r="D589" s="5"/>
    </row>
    <row r="590" spans="1:4" x14ac:dyDescent="0.25">
      <c r="A590" s="1"/>
      <c r="D590" s="5"/>
    </row>
    <row r="591" spans="1:4" x14ac:dyDescent="0.25">
      <c r="A591" s="1"/>
      <c r="D591" s="5"/>
    </row>
    <row r="592" spans="1:4" x14ac:dyDescent="0.25">
      <c r="A592" s="1"/>
      <c r="D592" s="5"/>
    </row>
    <row r="593" spans="1:4" x14ac:dyDescent="0.25">
      <c r="A593" s="1"/>
      <c r="D593" s="5"/>
    </row>
    <row r="594" spans="1:4" x14ac:dyDescent="0.25">
      <c r="A594" s="1"/>
      <c r="D594" s="5"/>
    </row>
    <row r="595" spans="1:4" x14ac:dyDescent="0.25">
      <c r="A595" s="1"/>
      <c r="D595" s="5"/>
    </row>
    <row r="596" spans="1:4" x14ac:dyDescent="0.25">
      <c r="A596" s="1"/>
      <c r="D596" s="5"/>
    </row>
    <row r="597" spans="1:4" x14ac:dyDescent="0.25">
      <c r="A597" s="1"/>
      <c r="D597" s="5"/>
    </row>
    <row r="598" spans="1:4" x14ac:dyDescent="0.25">
      <c r="A598" s="1"/>
      <c r="D598" s="5"/>
    </row>
    <row r="599" spans="1:4" x14ac:dyDescent="0.25">
      <c r="A599" s="1"/>
      <c r="D599" s="5"/>
    </row>
    <row r="600" spans="1:4" x14ac:dyDescent="0.25">
      <c r="A600" s="1"/>
      <c r="D600" s="5"/>
    </row>
    <row r="601" spans="1:4" x14ac:dyDescent="0.25">
      <c r="A601" s="1"/>
      <c r="D601" s="5"/>
    </row>
    <row r="602" spans="1:4" x14ac:dyDescent="0.25">
      <c r="A602" s="1"/>
      <c r="D602" s="5"/>
    </row>
    <row r="603" spans="1:4" x14ac:dyDescent="0.25">
      <c r="A603" s="1"/>
      <c r="D603" s="5"/>
    </row>
    <row r="604" spans="1:4" x14ac:dyDescent="0.25">
      <c r="A604" s="1"/>
      <c r="D604" s="5"/>
    </row>
    <row r="605" spans="1:4" x14ac:dyDescent="0.25">
      <c r="A605" s="1"/>
      <c r="D605" s="5"/>
    </row>
    <row r="606" spans="1:4" x14ac:dyDescent="0.25">
      <c r="A606" s="1"/>
      <c r="D606" s="5"/>
    </row>
    <row r="607" spans="1:4" x14ac:dyDescent="0.25">
      <c r="A607" s="1"/>
      <c r="D607" s="5"/>
    </row>
    <row r="608" spans="1:4" x14ac:dyDescent="0.25">
      <c r="A608" s="1"/>
      <c r="D608" s="5"/>
    </row>
    <row r="609" spans="1:4" x14ac:dyDescent="0.25">
      <c r="A609" s="1"/>
      <c r="D609" s="5"/>
    </row>
    <row r="610" spans="1:4" x14ac:dyDescent="0.25">
      <c r="A610" s="1"/>
      <c r="D610" s="5"/>
    </row>
    <row r="611" spans="1:4" x14ac:dyDescent="0.25">
      <c r="A611" s="1"/>
      <c r="D611" s="5"/>
    </row>
    <row r="612" spans="1:4" x14ac:dyDescent="0.25">
      <c r="A612" s="1"/>
      <c r="D612" s="5"/>
    </row>
    <row r="613" spans="1:4" x14ac:dyDescent="0.25">
      <c r="A613" s="1"/>
      <c r="D613" s="5"/>
    </row>
    <row r="614" spans="1:4" x14ac:dyDescent="0.25">
      <c r="A614" s="1"/>
      <c r="D614" s="5"/>
    </row>
    <row r="615" spans="1:4" x14ac:dyDescent="0.25">
      <c r="A615" s="1"/>
      <c r="D615" s="5"/>
    </row>
    <row r="616" spans="1:4" x14ac:dyDescent="0.25">
      <c r="A616" s="1"/>
      <c r="D616" s="5"/>
    </row>
    <row r="617" spans="1:4" x14ac:dyDescent="0.25">
      <c r="A617" s="1"/>
      <c r="D617" s="5"/>
    </row>
    <row r="618" spans="1:4" x14ac:dyDescent="0.25">
      <c r="A618" s="1"/>
      <c r="D618" s="5"/>
    </row>
    <row r="619" spans="1:4" x14ac:dyDescent="0.25">
      <c r="A619" s="1"/>
      <c r="D619" s="5"/>
    </row>
    <row r="620" spans="1:4" x14ac:dyDescent="0.25">
      <c r="A620" s="1"/>
      <c r="D620" s="5"/>
    </row>
    <row r="621" spans="1:4" x14ac:dyDescent="0.25">
      <c r="A621" s="1"/>
      <c r="D621" s="5"/>
    </row>
    <row r="622" spans="1:4" x14ac:dyDescent="0.25">
      <c r="A622" s="1"/>
      <c r="D622" s="5"/>
    </row>
    <row r="623" spans="1:4" x14ac:dyDescent="0.25">
      <c r="A623" s="1"/>
      <c r="D623" s="5"/>
    </row>
    <row r="624" spans="1:4" x14ac:dyDescent="0.25">
      <c r="A624" s="1"/>
      <c r="D624" s="5"/>
    </row>
    <row r="625" spans="1:4" x14ac:dyDescent="0.25">
      <c r="A625" s="1"/>
      <c r="D625" s="5"/>
    </row>
    <row r="626" spans="1:4" x14ac:dyDescent="0.25">
      <c r="A626" s="1"/>
      <c r="D626" s="5"/>
    </row>
    <row r="627" spans="1:4" x14ac:dyDescent="0.25">
      <c r="A627" s="1"/>
      <c r="D627" s="5"/>
    </row>
    <row r="628" spans="1:4" x14ac:dyDescent="0.25">
      <c r="A628" s="1"/>
      <c r="D628" s="5"/>
    </row>
    <row r="629" spans="1:4" x14ac:dyDescent="0.25">
      <c r="A629" s="1"/>
      <c r="D629" s="5"/>
    </row>
    <row r="630" spans="1:4" x14ac:dyDescent="0.25">
      <c r="A630" s="1"/>
      <c r="D630" s="5"/>
    </row>
    <row r="631" spans="1:4" x14ac:dyDescent="0.25">
      <c r="A631" s="1"/>
      <c r="D631" s="5"/>
    </row>
    <row r="632" spans="1:4" x14ac:dyDescent="0.25">
      <c r="A632" s="1"/>
      <c r="D632" s="5"/>
    </row>
    <row r="633" spans="1:4" x14ac:dyDescent="0.25">
      <c r="A633" s="1"/>
      <c r="D633" s="5"/>
    </row>
    <row r="634" spans="1:4" x14ac:dyDescent="0.25">
      <c r="A634" s="1"/>
      <c r="D634" s="5"/>
    </row>
    <row r="635" spans="1:4" x14ac:dyDescent="0.25">
      <c r="A635" s="1"/>
      <c r="D635" s="5"/>
    </row>
    <row r="636" spans="1:4" x14ac:dyDescent="0.25">
      <c r="A636" s="1"/>
      <c r="D636" s="5"/>
    </row>
    <row r="637" spans="1:4" x14ac:dyDescent="0.25">
      <c r="A637" s="1"/>
      <c r="D637" s="5"/>
    </row>
    <row r="638" spans="1:4" x14ac:dyDescent="0.25">
      <c r="A638" s="1"/>
      <c r="D638" s="5"/>
    </row>
    <row r="639" spans="1:4" x14ac:dyDescent="0.25">
      <c r="A639" s="1"/>
      <c r="D639" s="5"/>
    </row>
    <row r="640" spans="1:4" x14ac:dyDescent="0.25">
      <c r="A640" s="1"/>
      <c r="D640" s="5"/>
    </row>
    <row r="641" spans="1:4" x14ac:dyDescent="0.25">
      <c r="A641" s="1"/>
      <c r="D641" s="5"/>
    </row>
    <row r="642" spans="1:4" x14ac:dyDescent="0.25">
      <c r="A642" s="1"/>
      <c r="D642" s="5"/>
    </row>
    <row r="643" spans="1:4" x14ac:dyDescent="0.25">
      <c r="A643" s="1"/>
      <c r="D643" s="5"/>
    </row>
    <row r="644" spans="1:4" x14ac:dyDescent="0.25">
      <c r="A644" s="1"/>
      <c r="D644" s="5"/>
    </row>
    <row r="645" spans="1:4" x14ac:dyDescent="0.25">
      <c r="A645" s="1"/>
      <c r="D645" s="5"/>
    </row>
    <row r="646" spans="1:4" x14ac:dyDescent="0.25">
      <c r="A646" s="1"/>
      <c r="D646" s="5"/>
    </row>
    <row r="647" spans="1:4" x14ac:dyDescent="0.25">
      <c r="A647" s="1"/>
      <c r="D647" s="5"/>
    </row>
    <row r="648" spans="1:4" x14ac:dyDescent="0.25">
      <c r="A648" s="1"/>
      <c r="D648" s="5"/>
    </row>
    <row r="649" spans="1:4" x14ac:dyDescent="0.25">
      <c r="A649" s="1"/>
      <c r="D649" s="5"/>
    </row>
    <row r="650" spans="1:4" x14ac:dyDescent="0.25">
      <c r="A650" s="1"/>
      <c r="D650" s="5"/>
    </row>
    <row r="651" spans="1:4" x14ac:dyDescent="0.25">
      <c r="A651" s="1"/>
      <c r="D651" s="5"/>
    </row>
    <row r="652" spans="1:4" x14ac:dyDescent="0.25">
      <c r="A652" s="1"/>
      <c r="D652" s="5"/>
    </row>
    <row r="653" spans="1:4" x14ac:dyDescent="0.25">
      <c r="A653" s="1"/>
      <c r="D653" s="5"/>
    </row>
    <row r="654" spans="1:4" x14ac:dyDescent="0.25">
      <c r="A654" s="1"/>
      <c r="D654" s="5"/>
    </row>
    <row r="655" spans="1:4" x14ac:dyDescent="0.25">
      <c r="A655" s="1"/>
      <c r="D655" s="5"/>
    </row>
    <row r="656" spans="1:4" x14ac:dyDescent="0.25">
      <c r="A656" s="1"/>
      <c r="D656" s="5"/>
    </row>
    <row r="657" spans="1:4" x14ac:dyDescent="0.25">
      <c r="A657" s="1"/>
      <c r="D657" s="5"/>
    </row>
    <row r="658" spans="1:4" x14ac:dyDescent="0.25">
      <c r="A658" s="1"/>
      <c r="D658" s="5"/>
    </row>
    <row r="659" spans="1:4" x14ac:dyDescent="0.25">
      <c r="A659" s="1"/>
      <c r="D659" s="5"/>
    </row>
    <row r="660" spans="1:4" x14ac:dyDescent="0.25">
      <c r="A660" s="1"/>
      <c r="D660" s="5"/>
    </row>
    <row r="661" spans="1:4" x14ac:dyDescent="0.25">
      <c r="A661" s="1"/>
      <c r="D661" s="5"/>
    </row>
    <row r="662" spans="1:4" x14ac:dyDescent="0.25">
      <c r="A662" s="1"/>
      <c r="D662" s="5"/>
    </row>
    <row r="663" spans="1:4" x14ac:dyDescent="0.25">
      <c r="A663" s="1"/>
      <c r="D663" s="5"/>
    </row>
    <row r="664" spans="1:4" x14ac:dyDescent="0.25">
      <c r="A664" s="1"/>
      <c r="D664" s="5"/>
    </row>
    <row r="665" spans="1:4" x14ac:dyDescent="0.25">
      <c r="A665" s="1"/>
      <c r="D665" s="5"/>
    </row>
    <row r="666" spans="1:4" x14ac:dyDescent="0.25">
      <c r="A666" s="1"/>
      <c r="D666" s="5"/>
    </row>
    <row r="667" spans="1:4" x14ac:dyDescent="0.25">
      <c r="A667" s="1"/>
      <c r="D667" s="5"/>
    </row>
    <row r="668" spans="1:4" x14ac:dyDescent="0.25">
      <c r="A668" s="1"/>
      <c r="D668" s="5"/>
    </row>
    <row r="669" spans="1:4" x14ac:dyDescent="0.25">
      <c r="A669" s="1"/>
      <c r="D669" s="5"/>
    </row>
    <row r="670" spans="1:4" x14ac:dyDescent="0.25">
      <c r="A670" s="1"/>
      <c r="D670" s="5"/>
    </row>
    <row r="671" spans="1:4" x14ac:dyDescent="0.25">
      <c r="A671" s="1"/>
      <c r="D671" s="5"/>
    </row>
    <row r="672" spans="1:4" x14ac:dyDescent="0.25">
      <c r="A672" s="1"/>
      <c r="D672" s="5"/>
    </row>
    <row r="673" spans="1:4" x14ac:dyDescent="0.25">
      <c r="A673" s="1"/>
      <c r="D673" s="5"/>
    </row>
    <row r="674" spans="1:4" x14ac:dyDescent="0.25">
      <c r="A674" s="1"/>
      <c r="D674" s="5"/>
    </row>
    <row r="675" spans="1:4" x14ac:dyDescent="0.25">
      <c r="A675" s="1"/>
      <c r="D675" s="5"/>
    </row>
    <row r="676" spans="1:4" x14ac:dyDescent="0.25">
      <c r="A676" s="1"/>
      <c r="D676" s="5"/>
    </row>
    <row r="677" spans="1:4" x14ac:dyDescent="0.25">
      <c r="A677" s="1"/>
      <c r="D677" s="5"/>
    </row>
    <row r="678" spans="1:4" x14ac:dyDescent="0.25">
      <c r="A678" s="1"/>
      <c r="D678" s="5"/>
    </row>
    <row r="679" spans="1:4" x14ac:dyDescent="0.25">
      <c r="A679" s="1"/>
      <c r="D679" s="5"/>
    </row>
    <row r="680" spans="1:4" x14ac:dyDescent="0.25">
      <c r="A680" s="1"/>
      <c r="D680" s="5"/>
    </row>
    <row r="681" spans="1:4" x14ac:dyDescent="0.25">
      <c r="A681" s="1"/>
      <c r="D681" s="5"/>
    </row>
    <row r="682" spans="1:4" x14ac:dyDescent="0.25">
      <c r="A682" s="1"/>
      <c r="D682" s="5"/>
    </row>
    <row r="683" spans="1:4" x14ac:dyDescent="0.25">
      <c r="A683" s="1"/>
      <c r="D683" s="5"/>
    </row>
    <row r="684" spans="1:4" x14ac:dyDescent="0.25">
      <c r="A684" s="1"/>
      <c r="D684" s="5"/>
    </row>
    <row r="685" spans="1:4" x14ac:dyDescent="0.25">
      <c r="A685" s="1"/>
      <c r="D685" s="5"/>
    </row>
    <row r="686" spans="1:4" x14ac:dyDescent="0.25">
      <c r="A686" s="1"/>
      <c r="D686" s="5"/>
    </row>
    <row r="687" spans="1:4" x14ac:dyDescent="0.25">
      <c r="A687" s="1"/>
      <c r="D687" s="5"/>
    </row>
    <row r="688" spans="1:4" x14ac:dyDescent="0.25">
      <c r="A688" s="1"/>
      <c r="D688" s="5"/>
    </row>
    <row r="689" spans="1:4" x14ac:dyDescent="0.25">
      <c r="A689" s="1"/>
      <c r="D689" s="5"/>
    </row>
    <row r="690" spans="1:4" x14ac:dyDescent="0.25">
      <c r="A690" s="1"/>
      <c r="D690" s="5"/>
    </row>
    <row r="691" spans="1:4" x14ac:dyDescent="0.25">
      <c r="A691" s="1"/>
      <c r="D691" s="5"/>
    </row>
    <row r="692" spans="1:4" x14ac:dyDescent="0.25">
      <c r="A692" s="1"/>
      <c r="D692" s="5"/>
    </row>
    <row r="693" spans="1:4" x14ac:dyDescent="0.25">
      <c r="A693" s="1"/>
      <c r="D693" s="5"/>
    </row>
    <row r="694" spans="1:4" x14ac:dyDescent="0.25">
      <c r="A694" s="1"/>
      <c r="D694" s="5"/>
    </row>
    <row r="695" spans="1:4" x14ac:dyDescent="0.25">
      <c r="A695" s="1"/>
      <c r="D695" s="5"/>
    </row>
    <row r="696" spans="1:4" x14ac:dyDescent="0.25">
      <c r="A696" s="1"/>
      <c r="D696" s="5"/>
    </row>
    <row r="697" spans="1:4" x14ac:dyDescent="0.25">
      <c r="A697" s="1"/>
      <c r="D697" s="5"/>
    </row>
    <row r="698" spans="1:4" x14ac:dyDescent="0.25">
      <c r="A698" s="1"/>
      <c r="D698" s="5"/>
    </row>
    <row r="699" spans="1:4" x14ac:dyDescent="0.25">
      <c r="A699" s="1"/>
      <c r="D699" s="5"/>
    </row>
    <row r="700" spans="1:4" x14ac:dyDescent="0.25">
      <c r="A700" s="1"/>
      <c r="D700" s="5"/>
    </row>
    <row r="701" spans="1:4" x14ac:dyDescent="0.25">
      <c r="A701" s="1"/>
      <c r="D701" s="5"/>
    </row>
    <row r="702" spans="1:4" x14ac:dyDescent="0.25">
      <c r="A702" s="1"/>
      <c r="D702" s="5"/>
    </row>
    <row r="703" spans="1:4" x14ac:dyDescent="0.25">
      <c r="A703" s="1"/>
      <c r="D703" s="5"/>
    </row>
    <row r="704" spans="1:4" x14ac:dyDescent="0.25">
      <c r="A704" s="1"/>
      <c r="D704" s="5"/>
    </row>
    <row r="705" spans="1:4" x14ac:dyDescent="0.25">
      <c r="A705" s="1"/>
      <c r="D705" s="5"/>
    </row>
    <row r="706" spans="1:4" x14ac:dyDescent="0.25">
      <c r="A706" s="1"/>
      <c r="D706" s="5"/>
    </row>
    <row r="707" spans="1:4" x14ac:dyDescent="0.25">
      <c r="A707" s="1"/>
      <c r="D707" s="5"/>
    </row>
    <row r="708" spans="1:4" x14ac:dyDescent="0.25">
      <c r="A708" s="1"/>
      <c r="D708" s="5"/>
    </row>
    <row r="709" spans="1:4" x14ac:dyDescent="0.25">
      <c r="A709" s="1"/>
      <c r="D709" s="5"/>
    </row>
    <row r="710" spans="1:4" x14ac:dyDescent="0.25">
      <c r="A710" s="1"/>
      <c r="D710" s="5"/>
    </row>
    <row r="711" spans="1:4" x14ac:dyDescent="0.25">
      <c r="A711" s="1"/>
      <c r="D711" s="5"/>
    </row>
    <row r="712" spans="1:4" x14ac:dyDescent="0.25">
      <c r="A712" s="1"/>
      <c r="D712" s="5"/>
    </row>
    <row r="713" spans="1:4" x14ac:dyDescent="0.25">
      <c r="A713" s="1"/>
      <c r="D713" s="5"/>
    </row>
    <row r="714" spans="1:4" x14ac:dyDescent="0.25">
      <c r="A714" s="1"/>
      <c r="D714" s="5"/>
    </row>
    <row r="715" spans="1:4" x14ac:dyDescent="0.25">
      <c r="A715" s="1"/>
      <c r="D715" s="5"/>
    </row>
    <row r="716" spans="1:4" x14ac:dyDescent="0.25">
      <c r="A716" s="1"/>
      <c r="D716" s="5"/>
    </row>
    <row r="717" spans="1:4" x14ac:dyDescent="0.25">
      <c r="A717" s="1"/>
      <c r="D717" s="5"/>
    </row>
    <row r="718" spans="1:4" x14ac:dyDescent="0.25">
      <c r="A718" s="1"/>
      <c r="D718" s="5"/>
    </row>
    <row r="719" spans="1:4" x14ac:dyDescent="0.25">
      <c r="A719" s="1"/>
      <c r="D719" s="5"/>
    </row>
    <row r="720" spans="1:4" x14ac:dyDescent="0.25">
      <c r="A720" s="1"/>
      <c r="D720" s="5"/>
    </row>
    <row r="721" spans="1:4" x14ac:dyDescent="0.25">
      <c r="A721" s="1"/>
      <c r="D721" s="5"/>
    </row>
    <row r="722" spans="1:4" x14ac:dyDescent="0.25">
      <c r="A722" s="1"/>
      <c r="D722" s="5"/>
    </row>
    <row r="723" spans="1:4" x14ac:dyDescent="0.25">
      <c r="A723" s="1"/>
      <c r="D723" s="5"/>
    </row>
    <row r="724" spans="1:4" x14ac:dyDescent="0.25">
      <c r="A724" s="1"/>
      <c r="D724" s="5"/>
    </row>
    <row r="725" spans="1:4" x14ac:dyDescent="0.25">
      <c r="A725" s="1"/>
      <c r="D725" s="5"/>
    </row>
    <row r="726" spans="1:4" x14ac:dyDescent="0.25">
      <c r="A726" s="1"/>
      <c r="D726" s="5"/>
    </row>
    <row r="727" spans="1:4" x14ac:dyDescent="0.25">
      <c r="A727" s="1"/>
      <c r="D727" s="5"/>
    </row>
    <row r="728" spans="1:4" x14ac:dyDescent="0.25">
      <c r="A728" s="1"/>
      <c r="D728" s="5"/>
    </row>
    <row r="729" spans="1:4" x14ac:dyDescent="0.25">
      <c r="A729" s="1"/>
      <c r="D729" s="5"/>
    </row>
    <row r="730" spans="1:4" x14ac:dyDescent="0.25">
      <c r="A730" s="1"/>
      <c r="D730" s="5"/>
    </row>
    <row r="731" spans="1:4" x14ac:dyDescent="0.25">
      <c r="A731" s="1"/>
      <c r="D731" s="5"/>
    </row>
    <row r="732" spans="1:4" x14ac:dyDescent="0.25">
      <c r="A732" s="1"/>
      <c r="D732" s="5"/>
    </row>
    <row r="733" spans="1:4" x14ac:dyDescent="0.25">
      <c r="A733" s="1"/>
      <c r="D733" s="5"/>
    </row>
    <row r="734" spans="1:4" x14ac:dyDescent="0.25">
      <c r="A734" s="1"/>
      <c r="D734" s="5"/>
    </row>
    <row r="735" spans="1:4" x14ac:dyDescent="0.25">
      <c r="A735" s="1"/>
      <c r="D735" s="5"/>
    </row>
    <row r="736" spans="1:4" x14ac:dyDescent="0.25">
      <c r="A736" s="1"/>
      <c r="D736" s="5"/>
    </row>
    <row r="737" spans="1:4" x14ac:dyDescent="0.25">
      <c r="A737" s="1"/>
      <c r="D737" s="5"/>
    </row>
    <row r="738" spans="1:4" x14ac:dyDescent="0.25">
      <c r="A738" s="1"/>
      <c r="D738" s="5"/>
    </row>
    <row r="739" spans="1:4" x14ac:dyDescent="0.25">
      <c r="A739" s="1"/>
      <c r="D739" s="5"/>
    </row>
    <row r="740" spans="1:4" x14ac:dyDescent="0.25">
      <c r="A740" s="1"/>
      <c r="D740" s="5"/>
    </row>
    <row r="741" spans="1:4" x14ac:dyDescent="0.25">
      <c r="A741" s="1"/>
      <c r="D741" s="5"/>
    </row>
    <row r="742" spans="1:4" x14ac:dyDescent="0.25">
      <c r="A742" s="1"/>
      <c r="D742" s="5"/>
    </row>
    <row r="743" spans="1:4" x14ac:dyDescent="0.25">
      <c r="A743" s="1"/>
      <c r="D743" s="5"/>
    </row>
    <row r="744" spans="1:4" x14ac:dyDescent="0.25">
      <c r="A744" s="1"/>
      <c r="D744" s="5"/>
    </row>
    <row r="745" spans="1:4" x14ac:dyDescent="0.25">
      <c r="A745" s="1"/>
      <c r="D745" s="5"/>
    </row>
    <row r="746" spans="1:4" x14ac:dyDescent="0.25">
      <c r="A746" s="1"/>
      <c r="D746" s="5"/>
    </row>
    <row r="747" spans="1:4" x14ac:dyDescent="0.25">
      <c r="A747" s="1"/>
      <c r="D747" s="5"/>
    </row>
    <row r="748" spans="1:4" x14ac:dyDescent="0.25">
      <c r="A748" s="1"/>
      <c r="D748" s="5"/>
    </row>
    <row r="749" spans="1:4" x14ac:dyDescent="0.25">
      <c r="A749" s="1"/>
      <c r="D749" s="5"/>
    </row>
    <row r="750" spans="1:4" x14ac:dyDescent="0.25">
      <c r="A750" s="1"/>
      <c r="D750" s="5"/>
    </row>
    <row r="751" spans="1:4" x14ac:dyDescent="0.25">
      <c r="A751" s="1"/>
      <c r="D751" s="5"/>
    </row>
    <row r="752" spans="1:4" x14ac:dyDescent="0.25">
      <c r="A752" s="1"/>
      <c r="D752" s="5"/>
    </row>
    <row r="753" spans="1:4" x14ac:dyDescent="0.25">
      <c r="A753" s="1"/>
      <c r="D753" s="5"/>
    </row>
    <row r="754" spans="1:4" x14ac:dyDescent="0.25">
      <c r="A754" s="1"/>
      <c r="D754" s="5"/>
    </row>
    <row r="755" spans="1:4" x14ac:dyDescent="0.25">
      <c r="A755" s="1"/>
      <c r="D755" s="5"/>
    </row>
    <row r="756" spans="1:4" x14ac:dyDescent="0.25">
      <c r="A756" s="1"/>
      <c r="D756" s="5"/>
    </row>
    <row r="757" spans="1:4" x14ac:dyDescent="0.25">
      <c r="A757" s="1"/>
      <c r="D757" s="5"/>
    </row>
    <row r="758" spans="1:4" x14ac:dyDescent="0.25">
      <c r="A758" s="1"/>
      <c r="D758" s="5"/>
    </row>
    <row r="759" spans="1:4" x14ac:dyDescent="0.25">
      <c r="A759" s="1"/>
      <c r="D759" s="5"/>
    </row>
    <row r="760" spans="1:4" x14ac:dyDescent="0.25">
      <c r="A760" s="1"/>
      <c r="D760" s="5"/>
    </row>
    <row r="761" spans="1:4" x14ac:dyDescent="0.25">
      <c r="A761" s="1"/>
      <c r="D761" s="5"/>
    </row>
    <row r="762" spans="1:4" x14ac:dyDescent="0.25">
      <c r="A762" s="1"/>
      <c r="D762" s="5"/>
    </row>
    <row r="763" spans="1:4" x14ac:dyDescent="0.25">
      <c r="A763" s="1"/>
      <c r="D763" s="5"/>
    </row>
    <row r="764" spans="1:4" x14ac:dyDescent="0.25">
      <c r="A764" s="1"/>
      <c r="D764" s="5"/>
    </row>
    <row r="765" spans="1:4" x14ac:dyDescent="0.25">
      <c r="A765" s="1"/>
      <c r="D765" s="5"/>
    </row>
    <row r="766" spans="1:4" x14ac:dyDescent="0.25">
      <c r="A766" s="1"/>
      <c r="D766" s="5"/>
    </row>
    <row r="767" spans="1:4" x14ac:dyDescent="0.25">
      <c r="A767" s="1"/>
      <c r="D767" s="5"/>
    </row>
    <row r="768" spans="1:4" x14ac:dyDescent="0.25">
      <c r="A768" s="1"/>
      <c r="D768" s="5"/>
    </row>
    <row r="769" spans="1:4" x14ac:dyDescent="0.25">
      <c r="A769" s="1"/>
      <c r="D769" s="5"/>
    </row>
    <row r="770" spans="1:4" x14ac:dyDescent="0.25">
      <c r="A770" s="1"/>
      <c r="D770" s="5"/>
    </row>
    <row r="771" spans="1:4" x14ac:dyDescent="0.25">
      <c r="A771" s="1"/>
      <c r="D771" s="5"/>
    </row>
    <row r="772" spans="1:4" x14ac:dyDescent="0.25">
      <c r="A772" s="1"/>
      <c r="D772" s="5"/>
    </row>
    <row r="773" spans="1:4" x14ac:dyDescent="0.25">
      <c r="A773" s="1"/>
      <c r="D773" s="5"/>
    </row>
    <row r="774" spans="1:4" x14ac:dyDescent="0.25">
      <c r="A774" s="1"/>
      <c r="D774" s="5"/>
    </row>
    <row r="775" spans="1:4" x14ac:dyDescent="0.25">
      <c r="A775" s="1"/>
      <c r="D775" s="5"/>
    </row>
    <row r="776" spans="1:4" x14ac:dyDescent="0.25">
      <c r="A776" s="1"/>
      <c r="D776" s="5"/>
    </row>
    <row r="777" spans="1:4" x14ac:dyDescent="0.25">
      <c r="A777" s="1"/>
      <c r="D777" s="5"/>
    </row>
    <row r="778" spans="1:4" x14ac:dyDescent="0.25">
      <c r="A778" s="1"/>
      <c r="D778" s="5"/>
    </row>
    <row r="779" spans="1:4" x14ac:dyDescent="0.25">
      <c r="A779" s="1"/>
      <c r="D779" s="5"/>
    </row>
    <row r="780" spans="1:4" x14ac:dyDescent="0.25">
      <c r="A780" s="1"/>
      <c r="D780" s="5"/>
    </row>
    <row r="781" spans="1:4" x14ac:dyDescent="0.25">
      <c r="A781" s="1"/>
      <c r="D781" s="5"/>
    </row>
    <row r="782" spans="1:4" x14ac:dyDescent="0.25">
      <c r="A782" s="1"/>
      <c r="D782" s="5"/>
    </row>
    <row r="783" spans="1:4" x14ac:dyDescent="0.25">
      <c r="A783" s="1"/>
      <c r="D783" s="5"/>
    </row>
    <row r="784" spans="1:4" x14ac:dyDescent="0.25">
      <c r="A784" s="1"/>
      <c r="D784" s="5"/>
    </row>
    <row r="785" spans="1:4" x14ac:dyDescent="0.25">
      <c r="A785" s="1"/>
      <c r="D785" s="5"/>
    </row>
    <row r="786" spans="1:4" x14ac:dyDescent="0.25">
      <c r="A786" s="1"/>
      <c r="D786" s="5"/>
    </row>
    <row r="787" spans="1:4" x14ac:dyDescent="0.25">
      <c r="A787" s="1"/>
      <c r="D787" s="5"/>
    </row>
    <row r="788" spans="1:4" x14ac:dyDescent="0.25">
      <c r="A788" s="1"/>
      <c r="D788" s="5"/>
    </row>
    <row r="789" spans="1:4" x14ac:dyDescent="0.25">
      <c r="A789" s="1"/>
      <c r="D789" s="5"/>
    </row>
    <row r="790" spans="1:4" x14ac:dyDescent="0.25">
      <c r="A790" s="1"/>
      <c r="D790" s="5"/>
    </row>
    <row r="791" spans="1:4" x14ac:dyDescent="0.25">
      <c r="A791" s="1"/>
      <c r="D791" s="5"/>
    </row>
    <row r="792" spans="1:4" x14ac:dyDescent="0.25">
      <c r="A792" s="1"/>
      <c r="D792" s="5"/>
    </row>
    <row r="793" spans="1:4" x14ac:dyDescent="0.25">
      <c r="A793" s="1"/>
      <c r="D793" s="5"/>
    </row>
    <row r="794" spans="1:4" x14ac:dyDescent="0.25">
      <c r="A794" s="1"/>
      <c r="D794" s="5"/>
    </row>
    <row r="795" spans="1:4" x14ac:dyDescent="0.25">
      <c r="A795" s="1"/>
      <c r="D795" s="5"/>
    </row>
    <row r="796" spans="1:4" x14ac:dyDescent="0.25">
      <c r="A796" s="1"/>
      <c r="D796" s="5"/>
    </row>
    <row r="797" spans="1:4" x14ac:dyDescent="0.25">
      <c r="A797" s="1"/>
      <c r="D797" s="5"/>
    </row>
    <row r="798" spans="1:4" x14ac:dyDescent="0.25">
      <c r="A798" s="1"/>
      <c r="D798" s="5"/>
    </row>
    <row r="799" spans="1:4" x14ac:dyDescent="0.25">
      <c r="A799" s="1"/>
      <c r="D799" s="5"/>
    </row>
    <row r="800" spans="1:4" x14ac:dyDescent="0.25">
      <c r="A800" s="1"/>
      <c r="D800" s="5"/>
    </row>
    <row r="801" spans="1:4" x14ac:dyDescent="0.25">
      <c r="A801" s="1"/>
      <c r="D801" s="5"/>
    </row>
    <row r="802" spans="1:4" x14ac:dyDescent="0.25">
      <c r="A802" s="1"/>
      <c r="D802" s="5"/>
    </row>
    <row r="803" spans="1:4" x14ac:dyDescent="0.25">
      <c r="A803" s="1"/>
      <c r="D803" s="5"/>
    </row>
    <row r="804" spans="1:4" x14ac:dyDescent="0.25">
      <c r="A804" s="1"/>
      <c r="D804" s="5"/>
    </row>
    <row r="805" spans="1:4" x14ac:dyDescent="0.25">
      <c r="A805" s="1"/>
      <c r="D805" s="5"/>
    </row>
    <row r="806" spans="1:4" x14ac:dyDescent="0.25">
      <c r="A806" s="1"/>
      <c r="D806" s="5"/>
    </row>
    <row r="807" spans="1:4" x14ac:dyDescent="0.25">
      <c r="A807" s="1"/>
      <c r="D807" s="5"/>
    </row>
    <row r="808" spans="1:4" x14ac:dyDescent="0.25">
      <c r="A808" s="1"/>
      <c r="D808" s="5"/>
    </row>
    <row r="809" spans="1:4" x14ac:dyDescent="0.25">
      <c r="A809" s="1"/>
      <c r="D809" s="5"/>
    </row>
    <row r="810" spans="1:4" x14ac:dyDescent="0.25">
      <c r="A810" s="1"/>
      <c r="D810" s="5"/>
    </row>
    <row r="811" spans="1:4" x14ac:dyDescent="0.25">
      <c r="A811" s="1"/>
      <c r="D811" s="5"/>
    </row>
    <row r="812" spans="1:4" x14ac:dyDescent="0.25">
      <c r="A812" s="1"/>
      <c r="D812" s="5"/>
    </row>
    <row r="813" spans="1:4" x14ac:dyDescent="0.25">
      <c r="A813" s="1"/>
      <c r="D813" s="5"/>
    </row>
    <row r="814" spans="1:4" x14ac:dyDescent="0.25">
      <c r="A814" s="1"/>
      <c r="D814" s="5"/>
    </row>
    <row r="815" spans="1:4" x14ac:dyDescent="0.25">
      <c r="A815" s="1"/>
      <c r="D815" s="5"/>
    </row>
    <row r="816" spans="1:4" x14ac:dyDescent="0.25">
      <c r="A816" s="1"/>
      <c r="D816" s="5"/>
    </row>
    <row r="817" spans="1:4" x14ac:dyDescent="0.25">
      <c r="A817" s="1"/>
      <c r="D817" s="5"/>
    </row>
    <row r="818" spans="1:4" x14ac:dyDescent="0.25">
      <c r="A818" s="1"/>
      <c r="D818" s="5"/>
    </row>
    <row r="819" spans="1:4" x14ac:dyDescent="0.25">
      <c r="A819" s="1"/>
      <c r="D819" s="5"/>
    </row>
    <row r="820" spans="1:4" x14ac:dyDescent="0.25">
      <c r="A820" s="1"/>
      <c r="D820" s="5"/>
    </row>
    <row r="821" spans="1:4" x14ac:dyDescent="0.25">
      <c r="A821" s="1"/>
      <c r="D821" s="5"/>
    </row>
    <row r="822" spans="1:4" x14ac:dyDescent="0.25">
      <c r="A822" s="1"/>
      <c r="D822" s="5"/>
    </row>
    <row r="823" spans="1:4" x14ac:dyDescent="0.25">
      <c r="A823" s="1"/>
      <c r="D823" s="5"/>
    </row>
    <row r="824" spans="1:4" x14ac:dyDescent="0.25">
      <c r="A824" s="1"/>
      <c r="D824" s="5"/>
    </row>
    <row r="825" spans="1:4" x14ac:dyDescent="0.25">
      <c r="A825" s="1"/>
      <c r="D825" s="5"/>
    </row>
    <row r="826" spans="1:4" x14ac:dyDescent="0.25">
      <c r="A826" s="1"/>
      <c r="D826" s="5"/>
    </row>
    <row r="827" spans="1:4" x14ac:dyDescent="0.25">
      <c r="A827" s="1"/>
      <c r="D827" s="5"/>
    </row>
    <row r="828" spans="1:4" x14ac:dyDescent="0.25">
      <c r="A828" s="1"/>
      <c r="D828" s="5"/>
    </row>
    <row r="829" spans="1:4" x14ac:dyDescent="0.25">
      <c r="A829" s="1"/>
      <c r="D829" s="5"/>
    </row>
    <row r="830" spans="1:4" x14ac:dyDescent="0.25">
      <c r="A830" s="1"/>
      <c r="D830" s="5"/>
    </row>
    <row r="831" spans="1:4" x14ac:dyDescent="0.25">
      <c r="A831" s="1"/>
      <c r="D831" s="5"/>
    </row>
    <row r="832" spans="1:4" x14ac:dyDescent="0.25">
      <c r="A832" s="1"/>
      <c r="D832" s="5"/>
    </row>
    <row r="833" spans="1:4" x14ac:dyDescent="0.25">
      <c r="A833" s="1"/>
      <c r="D833" s="5"/>
    </row>
    <row r="834" spans="1:4" x14ac:dyDescent="0.25">
      <c r="A834" s="1"/>
      <c r="D834" s="5"/>
    </row>
    <row r="835" spans="1:4" x14ac:dyDescent="0.25">
      <c r="A835" s="1"/>
      <c r="D835" s="5"/>
    </row>
    <row r="836" spans="1:4" x14ac:dyDescent="0.25">
      <c r="A836" s="1"/>
      <c r="D836" s="5"/>
    </row>
    <row r="837" spans="1:4" x14ac:dyDescent="0.25">
      <c r="A837" s="1"/>
      <c r="D837" s="5"/>
    </row>
    <row r="838" spans="1:4" ht="15.75" thickBot="1" x14ac:dyDescent="0.3">
      <c r="A838" s="2"/>
      <c r="B838" s="3"/>
      <c r="C838" s="10"/>
      <c r="D838" s="6"/>
    </row>
  </sheetData>
  <mergeCells count="2">
    <mergeCell ref="A1:B1"/>
    <mergeCell ref="A2:D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96"/>
  <sheetViews>
    <sheetView workbookViewId="0">
      <selection activeCell="A19" sqref="A19:B22"/>
    </sheetView>
  </sheetViews>
  <sheetFormatPr baseColWidth="10" defaultRowHeight="15" x14ac:dyDescent="0.25"/>
  <cols>
    <col min="1" max="1" width="65.28515625" customWidth="1"/>
    <col min="2" max="2" width="73.5703125" customWidth="1"/>
    <col min="3" max="3" width="17.140625" style="7" customWidth="1"/>
    <col min="4" max="4" width="16.140625" style="7" customWidth="1"/>
  </cols>
  <sheetData>
    <row r="1" spans="1:4" ht="56.25" customHeight="1" thickBot="1" x14ac:dyDescent="0.3">
      <c r="A1" s="31" t="s">
        <v>2424</v>
      </c>
      <c r="B1" s="32"/>
      <c r="C1" s="8"/>
      <c r="D1" s="4"/>
    </row>
    <row r="2" spans="1:4" ht="31.15" customHeight="1" thickBot="1" x14ac:dyDescent="0.3">
      <c r="A2" s="33" t="s">
        <v>2079</v>
      </c>
      <c r="B2" s="34"/>
      <c r="C2" s="34"/>
      <c r="D2" s="35"/>
    </row>
    <row r="3" spans="1:4" ht="21" customHeight="1" thickBot="1" x14ac:dyDescent="0.3">
      <c r="A3" s="16" t="s">
        <v>1</v>
      </c>
      <c r="B3" s="17" t="s">
        <v>2</v>
      </c>
      <c r="C3" s="13" t="s">
        <v>3</v>
      </c>
      <c r="D3" s="14" t="s">
        <v>4</v>
      </c>
    </row>
    <row r="4" spans="1:4" x14ac:dyDescent="0.25">
      <c r="A4" s="18" t="s">
        <v>1179</v>
      </c>
      <c r="B4" s="19" t="s">
        <v>2082</v>
      </c>
      <c r="C4" s="20">
        <v>44211</v>
      </c>
      <c r="D4" s="21">
        <v>378.62</v>
      </c>
    </row>
    <row r="5" spans="1:4" x14ac:dyDescent="0.25">
      <c r="A5" s="1" t="s">
        <v>1179</v>
      </c>
      <c r="B5" t="s">
        <v>2083</v>
      </c>
      <c r="C5" s="9">
        <v>44211</v>
      </c>
      <c r="D5" s="5">
        <v>526.35</v>
      </c>
    </row>
    <row r="6" spans="1:4" x14ac:dyDescent="0.25">
      <c r="A6" s="1" t="s">
        <v>92</v>
      </c>
      <c r="B6" t="s">
        <v>2084</v>
      </c>
      <c r="C6" s="9">
        <v>44211</v>
      </c>
      <c r="D6" s="5">
        <v>1210</v>
      </c>
    </row>
    <row r="7" spans="1:4" x14ac:dyDescent="0.25">
      <c r="A7" s="1" t="s">
        <v>69</v>
      </c>
      <c r="B7" t="s">
        <v>2085</v>
      </c>
      <c r="C7" s="9">
        <v>44211</v>
      </c>
      <c r="D7" s="5">
        <v>22.22</v>
      </c>
    </row>
    <row r="8" spans="1:4" x14ac:dyDescent="0.25">
      <c r="A8" s="1" t="s">
        <v>69</v>
      </c>
      <c r="B8" t="s">
        <v>2086</v>
      </c>
      <c r="C8" s="9">
        <v>44211</v>
      </c>
      <c r="D8" s="5">
        <v>244.42</v>
      </c>
    </row>
    <row r="9" spans="1:4" x14ac:dyDescent="0.25">
      <c r="A9" s="1" t="s">
        <v>2087</v>
      </c>
      <c r="B9" t="s">
        <v>2088</v>
      </c>
      <c r="C9" s="9">
        <v>44224</v>
      </c>
      <c r="D9" s="5">
        <v>61.11</v>
      </c>
    </row>
    <row r="10" spans="1:4" x14ac:dyDescent="0.25">
      <c r="A10" s="1" t="s">
        <v>25</v>
      </c>
      <c r="B10" t="s">
        <v>1133</v>
      </c>
      <c r="C10" s="9">
        <v>44211</v>
      </c>
      <c r="D10" s="5">
        <v>440.59</v>
      </c>
    </row>
    <row r="11" spans="1:4" x14ac:dyDescent="0.25">
      <c r="A11" s="1" t="s">
        <v>1636</v>
      </c>
      <c r="B11" t="s">
        <v>2089</v>
      </c>
      <c r="C11" s="9">
        <v>44217</v>
      </c>
      <c r="D11" s="5">
        <v>126.28</v>
      </c>
    </row>
    <row r="12" spans="1:4" x14ac:dyDescent="0.25">
      <c r="A12" s="1" t="s">
        <v>2090</v>
      </c>
      <c r="B12" t="s">
        <v>2091</v>
      </c>
      <c r="C12" s="9">
        <v>44217</v>
      </c>
      <c r="D12" s="5">
        <v>3356.82</v>
      </c>
    </row>
    <row r="13" spans="1:4" x14ac:dyDescent="0.25">
      <c r="A13" s="1" t="s">
        <v>69</v>
      </c>
      <c r="B13" t="s">
        <v>2092</v>
      </c>
      <c r="C13" s="9">
        <v>44217</v>
      </c>
      <c r="D13" s="5">
        <v>22.22</v>
      </c>
    </row>
    <row r="14" spans="1:4" x14ac:dyDescent="0.25">
      <c r="A14" s="1" t="s">
        <v>2090</v>
      </c>
      <c r="B14" t="s">
        <v>2093</v>
      </c>
      <c r="C14" s="9">
        <v>44224</v>
      </c>
      <c r="D14" s="5">
        <v>3108.13</v>
      </c>
    </row>
    <row r="15" spans="1:4" x14ac:dyDescent="0.25">
      <c r="A15" s="1" t="s">
        <v>2094</v>
      </c>
      <c r="B15" t="s">
        <v>2095</v>
      </c>
      <c r="C15" s="9">
        <v>44224</v>
      </c>
      <c r="D15" s="5">
        <v>1369.42</v>
      </c>
    </row>
    <row r="16" spans="1:4" x14ac:dyDescent="0.25">
      <c r="A16" s="1" t="s">
        <v>1182</v>
      </c>
      <c r="B16" t="s">
        <v>2096</v>
      </c>
      <c r="C16" s="9">
        <v>44224</v>
      </c>
      <c r="D16" s="5">
        <v>1409.23</v>
      </c>
    </row>
    <row r="17" spans="1:4" x14ac:dyDescent="0.25">
      <c r="A17" s="1" t="s">
        <v>1665</v>
      </c>
      <c r="B17" t="s">
        <v>2097</v>
      </c>
      <c r="C17" s="9">
        <v>44224</v>
      </c>
      <c r="D17" s="5">
        <v>182.49</v>
      </c>
    </row>
    <row r="18" spans="1:4" x14ac:dyDescent="0.25">
      <c r="A18" s="1" t="s">
        <v>25</v>
      </c>
      <c r="B18" t="s">
        <v>1588</v>
      </c>
      <c r="C18" s="9">
        <v>44224</v>
      </c>
      <c r="D18" s="5">
        <v>6739.93</v>
      </c>
    </row>
    <row r="19" spans="1:4" x14ac:dyDescent="0.25">
      <c r="A19" s="1" t="s">
        <v>205</v>
      </c>
      <c r="B19" t="s">
        <v>2098</v>
      </c>
      <c r="C19" s="9">
        <v>44224</v>
      </c>
      <c r="D19" s="5">
        <v>4820.32</v>
      </c>
    </row>
    <row r="20" spans="1:4" x14ac:dyDescent="0.25">
      <c r="A20" s="1" t="s">
        <v>205</v>
      </c>
      <c r="B20" t="s">
        <v>2099</v>
      </c>
      <c r="C20" s="9">
        <v>44224</v>
      </c>
      <c r="D20" s="5">
        <v>1046.01</v>
      </c>
    </row>
    <row r="21" spans="1:4" x14ac:dyDescent="0.25">
      <c r="A21" s="1" t="s">
        <v>204</v>
      </c>
      <c r="B21" t="s">
        <v>2098</v>
      </c>
      <c r="C21" s="9">
        <v>44224</v>
      </c>
      <c r="D21" s="5">
        <v>17248.349999999999</v>
      </c>
    </row>
    <row r="22" spans="1:4" x14ac:dyDescent="0.25">
      <c r="A22" s="1" t="s">
        <v>204</v>
      </c>
      <c r="B22" t="s">
        <v>2099</v>
      </c>
      <c r="C22" s="9">
        <v>44224</v>
      </c>
      <c r="D22" s="5">
        <v>6388.34</v>
      </c>
    </row>
    <row r="23" spans="1:4" x14ac:dyDescent="0.25">
      <c r="A23" s="1" t="s">
        <v>2100</v>
      </c>
      <c r="B23" t="s">
        <v>2101</v>
      </c>
      <c r="C23" s="9">
        <v>44231</v>
      </c>
      <c r="D23" s="5">
        <v>530.39</v>
      </c>
    </row>
    <row r="24" spans="1:4" x14ac:dyDescent="0.25">
      <c r="A24" s="1" t="s">
        <v>35</v>
      </c>
      <c r="B24" t="s">
        <v>2102</v>
      </c>
      <c r="C24" s="9">
        <v>44231</v>
      </c>
      <c r="D24" s="5">
        <v>248.63</v>
      </c>
    </row>
    <row r="25" spans="1:4" x14ac:dyDescent="0.25">
      <c r="A25" s="1" t="s">
        <v>2103</v>
      </c>
      <c r="B25" t="s">
        <v>2104</v>
      </c>
      <c r="C25" s="9">
        <v>44231</v>
      </c>
      <c r="D25" s="5">
        <v>3327.07</v>
      </c>
    </row>
    <row r="26" spans="1:4" x14ac:dyDescent="0.25">
      <c r="A26" s="1" t="s">
        <v>2105</v>
      </c>
      <c r="B26" t="s">
        <v>2106</v>
      </c>
      <c r="C26" s="9">
        <v>44231</v>
      </c>
      <c r="D26" s="5">
        <v>5324</v>
      </c>
    </row>
    <row r="27" spans="1:4" x14ac:dyDescent="0.25">
      <c r="A27" s="1" t="s">
        <v>35</v>
      </c>
      <c r="B27" t="s">
        <v>2107</v>
      </c>
      <c r="C27" s="9">
        <v>44231</v>
      </c>
      <c r="D27" s="5">
        <v>494.31</v>
      </c>
    </row>
    <row r="28" spans="1:4" x14ac:dyDescent="0.25">
      <c r="A28" s="1" t="s">
        <v>35</v>
      </c>
      <c r="B28" t="s">
        <v>2107</v>
      </c>
      <c r="C28" s="9">
        <v>44231</v>
      </c>
      <c r="D28" s="5">
        <v>470.41</v>
      </c>
    </row>
    <row r="29" spans="1:4" x14ac:dyDescent="0.25">
      <c r="A29" s="1" t="s">
        <v>35</v>
      </c>
      <c r="B29" t="s">
        <v>2107</v>
      </c>
      <c r="C29" s="9">
        <v>44231</v>
      </c>
      <c r="D29" s="5">
        <v>166.22</v>
      </c>
    </row>
    <row r="30" spans="1:4" x14ac:dyDescent="0.25">
      <c r="A30" s="1" t="s">
        <v>2108</v>
      </c>
      <c r="B30" t="s">
        <v>2109</v>
      </c>
      <c r="C30" s="9">
        <v>44231</v>
      </c>
      <c r="D30" s="5">
        <v>6.5</v>
      </c>
    </row>
    <row r="31" spans="1:4" x14ac:dyDescent="0.25">
      <c r="A31" s="1" t="s">
        <v>69</v>
      </c>
      <c r="B31" t="s">
        <v>2110</v>
      </c>
      <c r="C31" s="9">
        <v>44231</v>
      </c>
      <c r="D31" s="5">
        <v>199.98</v>
      </c>
    </row>
    <row r="32" spans="1:4" x14ac:dyDescent="0.25">
      <c r="A32" s="1" t="s">
        <v>1600</v>
      </c>
      <c r="B32" t="s">
        <v>2111</v>
      </c>
      <c r="C32" s="9">
        <v>44231</v>
      </c>
      <c r="D32" s="5">
        <v>368.71</v>
      </c>
    </row>
    <row r="33" spans="1:4" x14ac:dyDescent="0.25">
      <c r="A33" s="1" t="s">
        <v>214</v>
      </c>
      <c r="B33" t="s">
        <v>1801</v>
      </c>
      <c r="C33" s="9">
        <v>44231</v>
      </c>
      <c r="D33" s="5">
        <v>31</v>
      </c>
    </row>
    <row r="34" spans="1:4" x14ac:dyDescent="0.25">
      <c r="A34" s="1" t="s">
        <v>128</v>
      </c>
      <c r="B34" t="s">
        <v>2112</v>
      </c>
      <c r="C34" s="9">
        <v>44238</v>
      </c>
      <c r="D34" s="5">
        <v>246.84</v>
      </c>
    </row>
    <row r="35" spans="1:4" x14ac:dyDescent="0.25">
      <c r="A35" s="1" t="s">
        <v>741</v>
      </c>
      <c r="B35" t="s">
        <v>2113</v>
      </c>
      <c r="C35" s="9">
        <v>44238</v>
      </c>
      <c r="D35" s="5">
        <v>2240.6799999999998</v>
      </c>
    </row>
    <row r="36" spans="1:4" x14ac:dyDescent="0.25">
      <c r="A36" s="1" t="s">
        <v>741</v>
      </c>
      <c r="B36" t="s">
        <v>2114</v>
      </c>
      <c r="C36" s="9">
        <v>44238</v>
      </c>
      <c r="D36" s="5">
        <v>592.9</v>
      </c>
    </row>
    <row r="37" spans="1:4" x14ac:dyDescent="0.25">
      <c r="A37" s="1" t="s">
        <v>2115</v>
      </c>
      <c r="B37" t="s">
        <v>2116</v>
      </c>
      <c r="C37" s="23">
        <v>44238</v>
      </c>
      <c r="D37" s="24">
        <v>699.38</v>
      </c>
    </row>
    <row r="38" spans="1:4" x14ac:dyDescent="0.25">
      <c r="A38" s="1" t="s">
        <v>615</v>
      </c>
      <c r="B38" t="s">
        <v>103</v>
      </c>
      <c r="C38" s="23">
        <v>44238</v>
      </c>
      <c r="D38" s="5">
        <v>256.77</v>
      </c>
    </row>
    <row r="39" spans="1:4" x14ac:dyDescent="0.25">
      <c r="A39" s="1" t="s">
        <v>2117</v>
      </c>
      <c r="B39" t="s">
        <v>2118</v>
      </c>
      <c r="C39" s="9">
        <v>44238</v>
      </c>
      <c r="D39" s="5">
        <v>322.95</v>
      </c>
    </row>
    <row r="40" spans="1:4" x14ac:dyDescent="0.25">
      <c r="A40" s="1" t="s">
        <v>741</v>
      </c>
      <c r="B40" t="s">
        <v>2119</v>
      </c>
      <c r="C40" s="9">
        <v>44238</v>
      </c>
      <c r="D40" s="5">
        <v>835.26</v>
      </c>
    </row>
    <row r="41" spans="1:4" x14ac:dyDescent="0.25">
      <c r="A41" s="1" t="s">
        <v>1179</v>
      </c>
      <c r="B41" s="22" t="s">
        <v>2120</v>
      </c>
      <c r="C41" s="9">
        <v>44238</v>
      </c>
      <c r="D41" s="5">
        <v>378.62</v>
      </c>
    </row>
    <row r="42" spans="1:4" x14ac:dyDescent="0.25">
      <c r="A42" s="1" t="s">
        <v>92</v>
      </c>
      <c r="B42" t="s">
        <v>2121</v>
      </c>
      <c r="C42" s="9">
        <v>44238</v>
      </c>
      <c r="D42" s="5">
        <v>1210</v>
      </c>
    </row>
    <row r="43" spans="1:4" x14ac:dyDescent="0.25">
      <c r="A43" s="1" t="s">
        <v>2122</v>
      </c>
      <c r="B43" t="s">
        <v>2123</v>
      </c>
      <c r="C43" s="9">
        <v>44238</v>
      </c>
      <c r="D43" s="5">
        <v>27.88</v>
      </c>
    </row>
    <row r="44" spans="1:4" x14ac:dyDescent="0.25">
      <c r="A44" s="1" t="s">
        <v>1689</v>
      </c>
      <c r="B44" t="s">
        <v>1690</v>
      </c>
      <c r="C44" s="9">
        <v>44238</v>
      </c>
      <c r="D44" s="5">
        <v>80.17</v>
      </c>
    </row>
    <row r="45" spans="1:4" x14ac:dyDescent="0.25">
      <c r="A45" s="1" t="s">
        <v>2087</v>
      </c>
      <c r="B45" t="s">
        <v>2124</v>
      </c>
      <c r="C45" s="9">
        <v>44238</v>
      </c>
      <c r="D45" s="5">
        <v>48.58</v>
      </c>
    </row>
    <row r="46" spans="1:4" x14ac:dyDescent="0.25">
      <c r="A46" s="1" t="s">
        <v>1186</v>
      </c>
      <c r="B46" t="s">
        <v>2125</v>
      </c>
      <c r="C46" s="9">
        <v>44238</v>
      </c>
      <c r="D46" s="5">
        <v>295.81</v>
      </c>
    </row>
    <row r="47" spans="1:4" x14ac:dyDescent="0.25">
      <c r="A47" s="1" t="s">
        <v>2126</v>
      </c>
      <c r="B47" t="s">
        <v>2127</v>
      </c>
      <c r="C47" s="9">
        <v>44245</v>
      </c>
      <c r="D47" s="5">
        <v>335.53</v>
      </c>
    </row>
    <row r="48" spans="1:4" x14ac:dyDescent="0.25">
      <c r="A48" s="1" t="s">
        <v>2128</v>
      </c>
      <c r="B48" t="s">
        <v>2129</v>
      </c>
      <c r="C48" s="9">
        <v>44245</v>
      </c>
      <c r="D48" s="5">
        <v>1449.34</v>
      </c>
    </row>
    <row r="49" spans="1:4" x14ac:dyDescent="0.25">
      <c r="A49" s="1" t="s">
        <v>1665</v>
      </c>
      <c r="B49" t="s">
        <v>2130</v>
      </c>
      <c r="C49" s="9">
        <v>44245</v>
      </c>
      <c r="D49" s="5">
        <v>193.55</v>
      </c>
    </row>
    <row r="50" spans="1:4" x14ac:dyDescent="0.25">
      <c r="A50" s="1" t="s">
        <v>1863</v>
      </c>
      <c r="B50" t="s">
        <v>2131</v>
      </c>
      <c r="C50" s="9">
        <v>44245</v>
      </c>
      <c r="D50" s="5">
        <v>69.28</v>
      </c>
    </row>
    <row r="51" spans="1:4" x14ac:dyDescent="0.25">
      <c r="A51" s="1" t="s">
        <v>2132</v>
      </c>
      <c r="B51" t="s">
        <v>2133</v>
      </c>
      <c r="C51" s="9">
        <v>44252</v>
      </c>
      <c r="D51" s="5">
        <v>2550</v>
      </c>
    </row>
    <row r="52" spans="1:4" x14ac:dyDescent="0.25">
      <c r="A52" s="1" t="s">
        <v>1182</v>
      </c>
      <c r="B52" t="s">
        <v>2134</v>
      </c>
      <c r="C52" s="9">
        <v>44252</v>
      </c>
      <c r="D52" s="5">
        <v>3812</v>
      </c>
    </row>
    <row r="53" spans="1:4" x14ac:dyDescent="0.25">
      <c r="A53" s="1" t="s">
        <v>205</v>
      </c>
      <c r="B53" t="s">
        <v>2135</v>
      </c>
      <c r="C53" s="9">
        <v>44252</v>
      </c>
      <c r="D53" s="5">
        <v>4820.32</v>
      </c>
    </row>
    <row r="54" spans="1:4" x14ac:dyDescent="0.25">
      <c r="A54" s="1" t="s">
        <v>205</v>
      </c>
      <c r="B54" t="s">
        <v>2136</v>
      </c>
      <c r="C54" s="9">
        <v>44252</v>
      </c>
      <c r="D54" s="5">
        <v>1046.01</v>
      </c>
    </row>
    <row r="55" spans="1:4" x14ac:dyDescent="0.25">
      <c r="A55" s="1" t="s">
        <v>204</v>
      </c>
      <c r="B55" t="s">
        <v>2135</v>
      </c>
      <c r="C55" s="9">
        <v>44252</v>
      </c>
      <c r="D55" s="5">
        <v>17248.36</v>
      </c>
    </row>
    <row r="56" spans="1:4" x14ac:dyDescent="0.25">
      <c r="A56" s="1" t="s">
        <v>204</v>
      </c>
      <c r="B56" t="s">
        <v>2136</v>
      </c>
      <c r="C56" s="9">
        <v>44252</v>
      </c>
      <c r="D56" s="5">
        <v>5831.17</v>
      </c>
    </row>
    <row r="57" spans="1:4" x14ac:dyDescent="0.25">
      <c r="A57" s="1" t="s">
        <v>615</v>
      </c>
      <c r="B57" t="s">
        <v>1184</v>
      </c>
      <c r="C57" s="9">
        <v>44259</v>
      </c>
      <c r="D57" s="5">
        <v>7750.01</v>
      </c>
    </row>
    <row r="58" spans="1:4" x14ac:dyDescent="0.25">
      <c r="A58" s="1" t="s">
        <v>1155</v>
      </c>
      <c r="B58" t="s">
        <v>2138</v>
      </c>
      <c r="C58" s="9">
        <v>44259</v>
      </c>
      <c r="D58" s="5">
        <v>49.99</v>
      </c>
    </row>
    <row r="59" spans="1:4" x14ac:dyDescent="0.25">
      <c r="A59" s="1" t="s">
        <v>2139</v>
      </c>
      <c r="B59" t="s">
        <v>2140</v>
      </c>
      <c r="C59" s="9">
        <v>44259</v>
      </c>
      <c r="D59" s="5">
        <v>16.079999999999998</v>
      </c>
    </row>
    <row r="60" spans="1:4" x14ac:dyDescent="0.25">
      <c r="A60" s="1" t="s">
        <v>1719</v>
      </c>
      <c r="B60" t="s">
        <v>2141</v>
      </c>
      <c r="C60" s="9">
        <v>44259</v>
      </c>
      <c r="D60" s="5">
        <v>6268.19</v>
      </c>
    </row>
    <row r="61" spans="1:4" x14ac:dyDescent="0.25">
      <c r="A61" s="1" t="s">
        <v>35</v>
      </c>
      <c r="B61" t="s">
        <v>2142</v>
      </c>
      <c r="C61" s="9">
        <v>44259</v>
      </c>
      <c r="D61" s="5">
        <v>1899.48</v>
      </c>
    </row>
    <row r="62" spans="1:4" x14ac:dyDescent="0.25">
      <c r="A62" s="1" t="s">
        <v>2143</v>
      </c>
      <c r="B62" t="s">
        <v>2144</v>
      </c>
      <c r="C62" s="9">
        <v>44259</v>
      </c>
      <c r="D62" s="5">
        <v>49.97</v>
      </c>
    </row>
    <row r="63" spans="1:4" x14ac:dyDescent="0.25">
      <c r="A63" s="1" t="s">
        <v>1155</v>
      </c>
      <c r="B63" t="s">
        <v>2145</v>
      </c>
      <c r="C63" s="9">
        <v>44259</v>
      </c>
      <c r="D63" s="5">
        <v>48.58</v>
      </c>
    </row>
    <row r="64" spans="1:4" x14ac:dyDescent="0.25">
      <c r="A64" s="1" t="s">
        <v>2146</v>
      </c>
      <c r="B64" t="s">
        <v>2147</v>
      </c>
      <c r="C64" s="9">
        <v>44259</v>
      </c>
      <c r="D64" s="5">
        <v>19.82</v>
      </c>
    </row>
    <row r="65" spans="1:4" x14ac:dyDescent="0.25">
      <c r="A65" s="1" t="s">
        <v>2148</v>
      </c>
      <c r="B65" t="s">
        <v>2149</v>
      </c>
      <c r="C65" s="9">
        <v>44259</v>
      </c>
      <c r="D65" s="5">
        <v>8.26</v>
      </c>
    </row>
    <row r="66" spans="1:4" x14ac:dyDescent="0.25">
      <c r="A66" s="1" t="s">
        <v>2150</v>
      </c>
      <c r="B66" t="s">
        <v>2151</v>
      </c>
      <c r="C66" s="9">
        <v>44259</v>
      </c>
      <c r="D66" s="5">
        <v>5.82</v>
      </c>
    </row>
    <row r="67" spans="1:4" x14ac:dyDescent="0.25">
      <c r="A67" s="1" t="s">
        <v>2152</v>
      </c>
      <c r="B67" t="s">
        <v>2153</v>
      </c>
      <c r="C67" s="9">
        <v>44259</v>
      </c>
      <c r="D67" s="5">
        <v>23.46</v>
      </c>
    </row>
    <row r="68" spans="1:4" x14ac:dyDescent="0.25">
      <c r="A68" s="1" t="s">
        <v>193</v>
      </c>
      <c r="B68" t="s">
        <v>2154</v>
      </c>
      <c r="C68" s="9">
        <v>44270</v>
      </c>
      <c r="D68" s="5">
        <v>200</v>
      </c>
    </row>
    <row r="69" spans="1:4" x14ac:dyDescent="0.25">
      <c r="A69" s="1" t="s">
        <v>1035</v>
      </c>
      <c r="B69" t="s">
        <v>2137</v>
      </c>
      <c r="C69" s="9">
        <v>44270</v>
      </c>
      <c r="D69" s="5">
        <v>682.08</v>
      </c>
    </row>
    <row r="70" spans="1:4" x14ac:dyDescent="0.25">
      <c r="A70" s="1" t="s">
        <v>741</v>
      </c>
      <c r="B70" t="s">
        <v>2155</v>
      </c>
      <c r="C70" s="9">
        <v>44270</v>
      </c>
      <c r="D70" s="5">
        <v>1773.98</v>
      </c>
    </row>
    <row r="71" spans="1:4" x14ac:dyDescent="0.25">
      <c r="A71" s="1" t="s">
        <v>2094</v>
      </c>
      <c r="B71" t="s">
        <v>2156</v>
      </c>
      <c r="C71" s="9">
        <v>44270</v>
      </c>
      <c r="D71" s="5">
        <v>1164.47</v>
      </c>
    </row>
    <row r="72" spans="1:4" x14ac:dyDescent="0.25">
      <c r="A72" s="1" t="s">
        <v>2157</v>
      </c>
      <c r="B72" t="s">
        <v>2158</v>
      </c>
      <c r="C72" s="9">
        <v>44270</v>
      </c>
      <c r="D72" s="5">
        <v>608.13</v>
      </c>
    </row>
    <row r="73" spans="1:4" x14ac:dyDescent="0.25">
      <c r="A73" s="1" t="s">
        <v>43</v>
      </c>
      <c r="B73" t="s">
        <v>2159</v>
      </c>
      <c r="C73" s="9">
        <v>44270</v>
      </c>
      <c r="D73" s="5">
        <v>85.43</v>
      </c>
    </row>
    <row r="74" spans="1:4" x14ac:dyDescent="0.25">
      <c r="A74" s="1" t="s">
        <v>2094</v>
      </c>
      <c r="B74" t="s">
        <v>2162</v>
      </c>
      <c r="C74" s="9">
        <v>44270</v>
      </c>
      <c r="D74" s="5">
        <v>4846.05</v>
      </c>
    </row>
    <row r="75" spans="1:4" x14ac:dyDescent="0.25">
      <c r="A75" s="1" t="s">
        <v>1824</v>
      </c>
      <c r="B75" t="s">
        <v>2163</v>
      </c>
      <c r="C75" s="9">
        <v>44270</v>
      </c>
      <c r="D75" s="5">
        <v>1016.4</v>
      </c>
    </row>
    <row r="76" spans="1:4" x14ac:dyDescent="0.25">
      <c r="A76" s="1" t="s">
        <v>2087</v>
      </c>
      <c r="B76" t="s">
        <v>2164</v>
      </c>
      <c r="C76" s="9">
        <v>44270</v>
      </c>
      <c r="D76" s="5">
        <v>212.06</v>
      </c>
    </row>
    <row r="77" spans="1:4" x14ac:dyDescent="0.25">
      <c r="A77" s="1" t="s">
        <v>1155</v>
      </c>
      <c r="B77" t="s">
        <v>2165</v>
      </c>
      <c r="C77" s="9">
        <v>44270</v>
      </c>
      <c r="D77" s="5">
        <v>109</v>
      </c>
    </row>
    <row r="78" spans="1:4" x14ac:dyDescent="0.25">
      <c r="A78" s="1" t="s">
        <v>1155</v>
      </c>
      <c r="B78" t="s">
        <v>2165</v>
      </c>
      <c r="C78" s="9">
        <v>44270</v>
      </c>
      <c r="D78" s="5">
        <v>239</v>
      </c>
    </row>
    <row r="79" spans="1:4" x14ac:dyDescent="0.25">
      <c r="A79" s="1" t="s">
        <v>1155</v>
      </c>
      <c r="B79" t="s">
        <v>2166</v>
      </c>
      <c r="C79" s="9">
        <v>44270</v>
      </c>
      <c r="D79" s="5">
        <v>218</v>
      </c>
    </row>
    <row r="80" spans="1:4" x14ac:dyDescent="0.25">
      <c r="A80" s="1" t="s">
        <v>92</v>
      </c>
      <c r="B80" t="s">
        <v>2167</v>
      </c>
      <c r="C80" s="9">
        <v>44270</v>
      </c>
      <c r="D80" s="5">
        <v>1210</v>
      </c>
    </row>
    <row r="81" spans="1:4" x14ac:dyDescent="0.25">
      <c r="A81" s="1" t="s">
        <v>1179</v>
      </c>
      <c r="B81" t="s">
        <v>2168</v>
      </c>
      <c r="C81" s="9">
        <v>44270</v>
      </c>
      <c r="D81" s="5">
        <v>378.62</v>
      </c>
    </row>
    <row r="82" spans="1:4" x14ac:dyDescent="0.25">
      <c r="A82" s="1" t="s">
        <v>2122</v>
      </c>
      <c r="B82" t="s">
        <v>2169</v>
      </c>
      <c r="C82" s="9">
        <v>44270</v>
      </c>
      <c r="D82" s="5">
        <v>27.88</v>
      </c>
    </row>
    <row r="83" spans="1:4" x14ac:dyDescent="0.25">
      <c r="A83" s="1" t="s">
        <v>2170</v>
      </c>
      <c r="B83" t="s">
        <v>2171</v>
      </c>
      <c r="C83" s="9">
        <v>44270</v>
      </c>
      <c r="D83" s="5">
        <v>1521.64</v>
      </c>
    </row>
    <row r="84" spans="1:4" x14ac:dyDescent="0.25">
      <c r="A84" s="1" t="s">
        <v>1426</v>
      </c>
      <c r="B84" t="s">
        <v>2174</v>
      </c>
      <c r="C84" s="9">
        <v>44277</v>
      </c>
      <c r="D84" s="5">
        <v>13660.63</v>
      </c>
    </row>
    <row r="85" spans="1:4" x14ac:dyDescent="0.25">
      <c r="A85" s="1" t="s">
        <v>2172</v>
      </c>
      <c r="B85" t="s">
        <v>2173</v>
      </c>
      <c r="C85" s="9">
        <v>44278</v>
      </c>
      <c r="D85" s="5">
        <v>156090</v>
      </c>
    </row>
    <row r="86" spans="1:4" x14ac:dyDescent="0.25">
      <c r="A86" s="1" t="s">
        <v>1665</v>
      </c>
      <c r="B86" t="s">
        <v>2175</v>
      </c>
      <c r="C86" s="9">
        <v>44278</v>
      </c>
      <c r="D86" s="5">
        <v>57.49</v>
      </c>
    </row>
    <row r="87" spans="1:4" x14ac:dyDescent="0.25">
      <c r="A87" s="1" t="s">
        <v>1665</v>
      </c>
      <c r="B87" t="s">
        <v>2176</v>
      </c>
      <c r="C87" s="9">
        <v>44278</v>
      </c>
      <c r="D87" s="5">
        <v>152.1</v>
      </c>
    </row>
    <row r="88" spans="1:4" x14ac:dyDescent="0.25">
      <c r="A88" s="1" t="s">
        <v>2160</v>
      </c>
      <c r="B88" t="s">
        <v>2161</v>
      </c>
      <c r="C88" s="9">
        <v>44279</v>
      </c>
      <c r="D88" s="5">
        <v>1389.1</v>
      </c>
    </row>
    <row r="89" spans="1:4" x14ac:dyDescent="0.25">
      <c r="A89" s="1" t="s">
        <v>2143</v>
      </c>
      <c r="B89" t="s">
        <v>2177</v>
      </c>
      <c r="C89" s="9">
        <v>44285</v>
      </c>
      <c r="D89" s="5">
        <v>33.28</v>
      </c>
    </row>
    <row r="90" spans="1:4" x14ac:dyDescent="0.25">
      <c r="A90" s="1" t="s">
        <v>2178</v>
      </c>
      <c r="B90" t="s">
        <v>2179</v>
      </c>
      <c r="C90" s="9">
        <v>44285</v>
      </c>
      <c r="D90" s="5">
        <v>1978.35</v>
      </c>
    </row>
    <row r="91" spans="1:4" x14ac:dyDescent="0.25">
      <c r="A91" s="1" t="s">
        <v>2090</v>
      </c>
      <c r="B91" t="s">
        <v>2180</v>
      </c>
      <c r="C91" s="9">
        <v>44285</v>
      </c>
      <c r="D91" s="5">
        <v>532.4</v>
      </c>
    </row>
    <row r="92" spans="1:4" x14ac:dyDescent="0.25">
      <c r="A92" s="1" t="s">
        <v>2181</v>
      </c>
      <c r="B92" t="s">
        <v>2182</v>
      </c>
      <c r="C92" s="9">
        <v>44285</v>
      </c>
      <c r="D92" s="5">
        <v>51.99</v>
      </c>
    </row>
    <row r="93" spans="1:4" x14ac:dyDescent="0.25">
      <c r="A93" s="1" t="s">
        <v>1750</v>
      </c>
      <c r="B93" t="s">
        <v>2183</v>
      </c>
      <c r="C93" s="9">
        <v>44285</v>
      </c>
      <c r="D93" s="5">
        <v>6050</v>
      </c>
    </row>
    <row r="94" spans="1:4" x14ac:dyDescent="0.25">
      <c r="A94" s="1" t="s">
        <v>2184</v>
      </c>
      <c r="B94" t="s">
        <v>2185</v>
      </c>
      <c r="C94" s="9">
        <v>44285</v>
      </c>
      <c r="D94" s="5">
        <v>9.99</v>
      </c>
    </row>
    <row r="95" spans="1:4" x14ac:dyDescent="0.25">
      <c r="A95" s="1" t="s">
        <v>205</v>
      </c>
      <c r="B95" t="s">
        <v>2221</v>
      </c>
      <c r="C95" s="9">
        <v>44285</v>
      </c>
      <c r="D95" s="5">
        <v>4820.32</v>
      </c>
    </row>
    <row r="96" spans="1:4" x14ac:dyDescent="0.25">
      <c r="A96" s="1" t="s">
        <v>205</v>
      </c>
      <c r="B96" t="s">
        <v>2222</v>
      </c>
      <c r="C96" s="9">
        <v>44285</v>
      </c>
      <c r="D96" s="5">
        <v>1046.01</v>
      </c>
    </row>
    <row r="97" spans="1:4" x14ac:dyDescent="0.25">
      <c r="A97" s="1" t="s">
        <v>204</v>
      </c>
      <c r="B97" t="s">
        <v>2221</v>
      </c>
      <c r="C97" s="9">
        <v>44285</v>
      </c>
      <c r="D97" s="5">
        <v>20435.060000000001</v>
      </c>
    </row>
    <row r="98" spans="1:4" x14ac:dyDescent="0.25">
      <c r="A98" s="1" t="s">
        <v>204</v>
      </c>
      <c r="B98" t="s">
        <v>2222</v>
      </c>
      <c r="C98" s="9">
        <v>44285</v>
      </c>
      <c r="D98" s="5">
        <v>7531.09</v>
      </c>
    </row>
    <row r="99" spans="1:4" x14ac:dyDescent="0.25">
      <c r="A99" s="1" t="s">
        <v>2100</v>
      </c>
      <c r="B99" t="s">
        <v>2188</v>
      </c>
      <c r="C99" s="9">
        <v>44301</v>
      </c>
      <c r="D99" s="5">
        <v>966.66</v>
      </c>
    </row>
    <row r="100" spans="1:4" x14ac:dyDescent="0.25">
      <c r="A100" s="1" t="s">
        <v>741</v>
      </c>
      <c r="B100" t="s">
        <v>2189</v>
      </c>
      <c r="C100" s="9">
        <v>44301</v>
      </c>
      <c r="D100" s="5">
        <v>1092.6300000000001</v>
      </c>
    </row>
    <row r="101" spans="1:4" x14ac:dyDescent="0.25">
      <c r="A101" s="1" t="s">
        <v>1909</v>
      </c>
      <c r="B101" t="s">
        <v>2190</v>
      </c>
      <c r="C101" s="9">
        <v>44301</v>
      </c>
      <c r="D101" s="5">
        <v>4177.1000000000004</v>
      </c>
    </row>
    <row r="102" spans="1:4" x14ac:dyDescent="0.25">
      <c r="A102" s="1" t="s">
        <v>2100</v>
      </c>
      <c r="B102" t="s">
        <v>2191</v>
      </c>
      <c r="C102" s="9">
        <v>44301</v>
      </c>
      <c r="D102" s="5">
        <v>297.73</v>
      </c>
    </row>
    <row r="103" spans="1:4" x14ac:dyDescent="0.25">
      <c r="A103" s="1" t="s">
        <v>2192</v>
      </c>
      <c r="B103" t="s">
        <v>2193</v>
      </c>
      <c r="C103" s="9">
        <v>44301</v>
      </c>
      <c r="D103" s="5">
        <v>664.73</v>
      </c>
    </row>
    <row r="104" spans="1:4" x14ac:dyDescent="0.25">
      <c r="A104" s="1" t="s">
        <v>1179</v>
      </c>
      <c r="B104" t="s">
        <v>2194</v>
      </c>
      <c r="C104" s="9">
        <v>44301</v>
      </c>
      <c r="D104" s="5">
        <v>526.35</v>
      </c>
    </row>
    <row r="105" spans="1:4" x14ac:dyDescent="0.25">
      <c r="A105" s="1" t="s">
        <v>1179</v>
      </c>
      <c r="B105" t="s">
        <v>2195</v>
      </c>
      <c r="C105" s="9">
        <v>44301</v>
      </c>
      <c r="D105" s="5">
        <v>378.62</v>
      </c>
    </row>
    <row r="106" spans="1:4" x14ac:dyDescent="0.25">
      <c r="A106" s="1" t="s">
        <v>92</v>
      </c>
      <c r="B106" t="s">
        <v>2196</v>
      </c>
      <c r="C106" s="9">
        <v>44301</v>
      </c>
      <c r="D106" s="5">
        <v>1210</v>
      </c>
    </row>
    <row r="107" spans="1:4" x14ac:dyDescent="0.25">
      <c r="A107" s="1" t="s">
        <v>1689</v>
      </c>
      <c r="B107" t="s">
        <v>1690</v>
      </c>
      <c r="C107" s="9">
        <v>44301</v>
      </c>
      <c r="D107" s="5">
        <v>29.87</v>
      </c>
    </row>
    <row r="108" spans="1:4" x14ac:dyDescent="0.25">
      <c r="A108" s="1" t="s">
        <v>1600</v>
      </c>
      <c r="B108" t="s">
        <v>2197</v>
      </c>
      <c r="C108" s="9">
        <v>44301</v>
      </c>
      <c r="D108" s="5">
        <v>334.7</v>
      </c>
    </row>
    <row r="109" spans="1:4" x14ac:dyDescent="0.25">
      <c r="A109" s="1" t="s">
        <v>1262</v>
      </c>
      <c r="B109" t="s">
        <v>2198</v>
      </c>
      <c r="C109" s="9">
        <v>44308</v>
      </c>
      <c r="D109" s="5">
        <v>1197.9000000000001</v>
      </c>
    </row>
    <row r="110" spans="1:4" x14ac:dyDescent="0.25">
      <c r="A110" s="1" t="s">
        <v>1408</v>
      </c>
      <c r="B110" t="s">
        <v>2199</v>
      </c>
      <c r="C110" s="9">
        <v>44308</v>
      </c>
      <c r="D110" s="5">
        <v>5720</v>
      </c>
    </row>
    <row r="111" spans="1:4" x14ac:dyDescent="0.25">
      <c r="A111" s="1" t="s">
        <v>1665</v>
      </c>
      <c r="B111" t="s">
        <v>2200</v>
      </c>
      <c r="C111" s="9">
        <v>44308</v>
      </c>
      <c r="D111" s="5">
        <v>57.49</v>
      </c>
    </row>
    <row r="112" spans="1:4" x14ac:dyDescent="0.25">
      <c r="A112" s="1" t="s">
        <v>2160</v>
      </c>
      <c r="B112" t="s">
        <v>2201</v>
      </c>
      <c r="C112" s="9">
        <v>44308</v>
      </c>
      <c r="D112" s="5">
        <v>601.07000000000005</v>
      </c>
    </row>
    <row r="113" spans="1:4" x14ac:dyDescent="0.25">
      <c r="A113" s="1" t="s">
        <v>2192</v>
      </c>
      <c r="B113" t="s">
        <v>2202</v>
      </c>
      <c r="C113" s="9">
        <v>44308</v>
      </c>
      <c r="D113" s="5">
        <v>621.26</v>
      </c>
    </row>
    <row r="114" spans="1:4" x14ac:dyDescent="0.25">
      <c r="A114" s="1" t="s">
        <v>35</v>
      </c>
      <c r="B114" t="s">
        <v>2203</v>
      </c>
      <c r="C114" s="9">
        <v>44308</v>
      </c>
      <c r="D114" s="5">
        <v>143.57</v>
      </c>
    </row>
    <row r="115" spans="1:4" x14ac:dyDescent="0.25">
      <c r="A115" s="1" t="s">
        <v>2204</v>
      </c>
      <c r="B115" t="s">
        <v>2205</v>
      </c>
      <c r="C115" s="9">
        <v>44308</v>
      </c>
      <c r="D115" s="5">
        <v>146.54</v>
      </c>
    </row>
    <row r="116" spans="1:4" x14ac:dyDescent="0.25">
      <c r="A116" s="1" t="s">
        <v>2206</v>
      </c>
      <c r="B116" t="s">
        <v>2207</v>
      </c>
      <c r="C116" s="9">
        <v>44308</v>
      </c>
      <c r="D116" s="5">
        <v>139.15</v>
      </c>
    </row>
    <row r="117" spans="1:4" x14ac:dyDescent="0.25">
      <c r="A117" s="1" t="s">
        <v>1670</v>
      </c>
      <c r="B117" t="s">
        <v>1671</v>
      </c>
      <c r="C117" s="9">
        <v>44308</v>
      </c>
      <c r="D117" s="5">
        <v>1048</v>
      </c>
    </row>
    <row r="118" spans="1:4" x14ac:dyDescent="0.25">
      <c r="A118" s="1" t="s">
        <v>1670</v>
      </c>
      <c r="B118" t="s">
        <v>1671</v>
      </c>
      <c r="C118" s="9">
        <v>44308</v>
      </c>
      <c r="D118" s="5">
        <v>1048</v>
      </c>
    </row>
    <row r="119" spans="1:4" x14ac:dyDescent="0.25">
      <c r="A119" s="1" t="s">
        <v>1186</v>
      </c>
      <c r="B119" t="s">
        <v>2208</v>
      </c>
      <c r="C119" s="9">
        <v>44308</v>
      </c>
      <c r="D119" s="5">
        <v>149.57</v>
      </c>
    </row>
    <row r="120" spans="1:4" x14ac:dyDescent="0.25">
      <c r="A120" s="1" t="s">
        <v>2209</v>
      </c>
      <c r="B120" t="s">
        <v>2210</v>
      </c>
      <c r="C120" s="9">
        <v>44315</v>
      </c>
      <c r="D120" s="5">
        <v>221.7</v>
      </c>
    </row>
    <row r="121" spans="1:4" x14ac:dyDescent="0.25">
      <c r="A121" s="1" t="s">
        <v>2211</v>
      </c>
      <c r="B121" t="s">
        <v>2212</v>
      </c>
      <c r="C121" s="9">
        <v>44315</v>
      </c>
      <c r="D121" s="5">
        <v>507.21</v>
      </c>
    </row>
    <row r="122" spans="1:4" x14ac:dyDescent="0.25">
      <c r="A122" s="1" t="s">
        <v>1909</v>
      </c>
      <c r="B122" t="s">
        <v>2213</v>
      </c>
      <c r="C122" s="9">
        <v>44315</v>
      </c>
      <c r="D122" s="5">
        <v>2332.61</v>
      </c>
    </row>
    <row r="123" spans="1:4" x14ac:dyDescent="0.25">
      <c r="A123" s="1" t="s">
        <v>2214</v>
      </c>
      <c r="B123" t="s">
        <v>2215</v>
      </c>
      <c r="C123" s="9">
        <v>44315</v>
      </c>
      <c r="D123" s="5">
        <v>336.3</v>
      </c>
    </row>
    <row r="124" spans="1:4" x14ac:dyDescent="0.25">
      <c r="A124" s="1" t="s">
        <v>128</v>
      </c>
      <c r="B124" t="s">
        <v>2216</v>
      </c>
      <c r="C124" s="9">
        <v>44315</v>
      </c>
      <c r="D124" s="5">
        <v>504.99</v>
      </c>
    </row>
    <row r="125" spans="1:4" x14ac:dyDescent="0.25">
      <c r="A125" s="1" t="s">
        <v>2090</v>
      </c>
      <c r="B125" t="s">
        <v>2217</v>
      </c>
      <c r="C125" s="9">
        <v>44315</v>
      </c>
      <c r="D125" s="5">
        <v>244.66</v>
      </c>
    </row>
    <row r="126" spans="1:4" x14ac:dyDescent="0.25">
      <c r="A126" s="1" t="s">
        <v>2218</v>
      </c>
      <c r="B126" t="s">
        <v>2219</v>
      </c>
      <c r="C126" s="9">
        <v>44315</v>
      </c>
      <c r="D126" s="5">
        <v>108.9</v>
      </c>
    </row>
    <row r="127" spans="1:4" x14ac:dyDescent="0.25">
      <c r="A127" s="1" t="s">
        <v>2100</v>
      </c>
      <c r="B127" t="s">
        <v>2220</v>
      </c>
      <c r="C127" s="9">
        <v>44315</v>
      </c>
      <c r="D127" s="5">
        <v>27.54</v>
      </c>
    </row>
    <row r="128" spans="1:4" x14ac:dyDescent="0.25">
      <c r="A128" s="1" t="s">
        <v>2214</v>
      </c>
      <c r="B128" t="s">
        <v>2215</v>
      </c>
      <c r="C128" s="9">
        <v>44315</v>
      </c>
      <c r="D128" s="5">
        <v>931.4</v>
      </c>
    </row>
    <row r="129" spans="1:4" x14ac:dyDescent="0.25">
      <c r="A129" s="1" t="s">
        <v>2214</v>
      </c>
      <c r="B129" t="s">
        <v>2215</v>
      </c>
      <c r="C129" s="9">
        <v>44315</v>
      </c>
      <c r="D129" s="5">
        <v>1445.3</v>
      </c>
    </row>
    <row r="130" spans="1:4" x14ac:dyDescent="0.25">
      <c r="A130" s="1" t="s">
        <v>2214</v>
      </c>
      <c r="B130" t="s">
        <v>2215</v>
      </c>
      <c r="C130" s="9">
        <v>44315</v>
      </c>
      <c r="D130" s="5">
        <v>6959</v>
      </c>
    </row>
    <row r="131" spans="1:4" x14ac:dyDescent="0.25">
      <c r="A131" s="1" t="s">
        <v>2087</v>
      </c>
      <c r="B131" t="s">
        <v>2164</v>
      </c>
      <c r="C131" s="9">
        <v>44315</v>
      </c>
      <c r="D131" s="5">
        <v>36.06</v>
      </c>
    </row>
    <row r="132" spans="1:4" x14ac:dyDescent="0.25">
      <c r="A132" s="1" t="s">
        <v>205</v>
      </c>
      <c r="B132" t="s">
        <v>2223</v>
      </c>
      <c r="C132" s="9">
        <v>44315</v>
      </c>
      <c r="D132" s="5">
        <v>4820.32</v>
      </c>
    </row>
    <row r="133" spans="1:4" x14ac:dyDescent="0.25">
      <c r="A133" s="1" t="s">
        <v>205</v>
      </c>
      <c r="B133" t="s">
        <v>2224</v>
      </c>
      <c r="C133" s="9">
        <v>44315</v>
      </c>
      <c r="D133" s="5">
        <v>1046.01</v>
      </c>
    </row>
    <row r="134" spans="1:4" x14ac:dyDescent="0.25">
      <c r="A134" s="1" t="s">
        <v>204</v>
      </c>
      <c r="B134" t="s">
        <v>2223</v>
      </c>
      <c r="C134" s="9">
        <v>44315</v>
      </c>
      <c r="D134" s="5">
        <v>21760.71</v>
      </c>
    </row>
    <row r="135" spans="1:4" x14ac:dyDescent="0.25">
      <c r="A135" s="1" t="s">
        <v>204</v>
      </c>
      <c r="B135" t="s">
        <v>2224</v>
      </c>
      <c r="C135" s="9">
        <v>44315</v>
      </c>
      <c r="D135" s="5">
        <v>8063.24</v>
      </c>
    </row>
    <row r="136" spans="1:4" x14ac:dyDescent="0.25">
      <c r="A136" s="1" t="s">
        <v>1863</v>
      </c>
      <c r="B136" t="s">
        <v>2229</v>
      </c>
      <c r="C136" s="9">
        <v>44322</v>
      </c>
      <c r="D136" s="5">
        <v>324.05</v>
      </c>
    </row>
    <row r="137" spans="1:4" x14ac:dyDescent="0.25">
      <c r="A137" s="1" t="s">
        <v>1408</v>
      </c>
      <c r="B137" t="s">
        <v>2230</v>
      </c>
      <c r="C137" s="9">
        <v>44322</v>
      </c>
      <c r="D137" s="5">
        <v>2530</v>
      </c>
    </row>
    <row r="138" spans="1:4" x14ac:dyDescent="0.25">
      <c r="A138" s="1" t="s">
        <v>1665</v>
      </c>
      <c r="B138" t="s">
        <v>2231</v>
      </c>
      <c r="C138" s="9">
        <v>44322</v>
      </c>
      <c r="D138" s="5">
        <v>64.290000000000006</v>
      </c>
    </row>
    <row r="139" spans="1:4" x14ac:dyDescent="0.25">
      <c r="A139" s="1" t="s">
        <v>2232</v>
      </c>
      <c r="B139" t="s">
        <v>2233</v>
      </c>
      <c r="C139" s="9">
        <v>44322</v>
      </c>
      <c r="D139" s="5">
        <v>32.159999999999997</v>
      </c>
    </row>
    <row r="140" spans="1:4" x14ac:dyDescent="0.25">
      <c r="A140" s="1" t="s">
        <v>2234</v>
      </c>
      <c r="B140" t="s">
        <v>2235</v>
      </c>
      <c r="C140" s="9">
        <v>44322</v>
      </c>
      <c r="D140" s="5">
        <v>29.72</v>
      </c>
    </row>
    <row r="141" spans="1:4" x14ac:dyDescent="0.25">
      <c r="A141" s="1" t="s">
        <v>2214</v>
      </c>
      <c r="B141" t="s">
        <v>2215</v>
      </c>
      <c r="C141" s="9">
        <v>44322</v>
      </c>
      <c r="D141" s="5">
        <v>946.9</v>
      </c>
    </row>
    <row r="142" spans="1:4" x14ac:dyDescent="0.25">
      <c r="A142" s="1" t="s">
        <v>1636</v>
      </c>
      <c r="B142" t="s">
        <v>2236</v>
      </c>
      <c r="C142" s="9">
        <v>44322</v>
      </c>
      <c r="D142" s="5">
        <v>54.21</v>
      </c>
    </row>
    <row r="143" spans="1:4" x14ac:dyDescent="0.25">
      <c r="A143" s="1" t="s">
        <v>1155</v>
      </c>
      <c r="B143" t="s">
        <v>2237</v>
      </c>
      <c r="C143" s="9">
        <v>44322</v>
      </c>
      <c r="D143" s="5">
        <v>195.26</v>
      </c>
    </row>
    <row r="144" spans="1:4" x14ac:dyDescent="0.25">
      <c r="A144" s="1" t="s">
        <v>1849</v>
      </c>
      <c r="B144" t="s">
        <v>2238</v>
      </c>
      <c r="C144" s="9">
        <v>44322</v>
      </c>
      <c r="D144" s="5">
        <v>66.239999999999995</v>
      </c>
    </row>
    <row r="145" spans="1:4" x14ac:dyDescent="0.25">
      <c r="A145" s="1" t="s">
        <v>2239</v>
      </c>
      <c r="B145" t="s">
        <v>2240</v>
      </c>
      <c r="C145" s="9">
        <v>44322</v>
      </c>
      <c r="D145" s="5">
        <v>99</v>
      </c>
    </row>
    <row r="146" spans="1:4" x14ac:dyDescent="0.25">
      <c r="A146" s="1" t="s">
        <v>2241</v>
      </c>
      <c r="B146" t="s">
        <v>2242</v>
      </c>
      <c r="C146" s="9">
        <v>44329</v>
      </c>
      <c r="D146" s="5">
        <v>1551.66</v>
      </c>
    </row>
    <row r="147" spans="1:4" x14ac:dyDescent="0.25">
      <c r="A147" s="1" t="s">
        <v>2241</v>
      </c>
      <c r="B147" t="s">
        <v>2243</v>
      </c>
      <c r="C147" s="9">
        <v>44329</v>
      </c>
      <c r="D147" s="5">
        <v>132.51</v>
      </c>
    </row>
    <row r="148" spans="1:4" x14ac:dyDescent="0.25">
      <c r="A148" s="1" t="s">
        <v>2244</v>
      </c>
      <c r="B148" t="s">
        <v>2245</v>
      </c>
      <c r="C148" s="9">
        <v>44329</v>
      </c>
      <c r="D148" s="5">
        <v>1349.2</v>
      </c>
    </row>
    <row r="149" spans="1:4" x14ac:dyDescent="0.25">
      <c r="A149" s="1" t="s">
        <v>741</v>
      </c>
      <c r="B149" t="s">
        <v>2246</v>
      </c>
      <c r="C149" s="9">
        <v>44329</v>
      </c>
      <c r="D149" s="5">
        <v>1385.72</v>
      </c>
    </row>
    <row r="150" spans="1:4" x14ac:dyDescent="0.25">
      <c r="A150" s="1" t="s">
        <v>2094</v>
      </c>
      <c r="B150" t="s">
        <v>2247</v>
      </c>
      <c r="C150" s="9">
        <v>44329</v>
      </c>
      <c r="D150" s="5">
        <v>2004.44</v>
      </c>
    </row>
    <row r="151" spans="1:4" x14ac:dyDescent="0.25">
      <c r="A151" s="1" t="s">
        <v>92</v>
      </c>
      <c r="B151" t="s">
        <v>2248</v>
      </c>
      <c r="C151" s="9">
        <v>44329</v>
      </c>
      <c r="D151" s="5">
        <v>1210</v>
      </c>
    </row>
    <row r="152" spans="1:4" x14ac:dyDescent="0.25">
      <c r="A152" s="1" t="s">
        <v>1689</v>
      </c>
      <c r="B152" t="s">
        <v>1690</v>
      </c>
      <c r="C152" s="9">
        <v>44329</v>
      </c>
      <c r="D152" s="5">
        <v>17.920000000000002</v>
      </c>
    </row>
    <row r="153" spans="1:4" x14ac:dyDescent="0.25">
      <c r="A153" s="1" t="s">
        <v>1179</v>
      </c>
      <c r="B153" t="s">
        <v>2249</v>
      </c>
      <c r="C153" s="9">
        <v>44329</v>
      </c>
      <c r="D153" s="5">
        <v>378.62</v>
      </c>
    </row>
    <row r="154" spans="1:4" x14ac:dyDescent="0.25">
      <c r="A154" s="1" t="s">
        <v>2087</v>
      </c>
      <c r="B154" t="s">
        <v>2250</v>
      </c>
      <c r="C154" s="9">
        <v>44329</v>
      </c>
      <c r="D154" s="5">
        <v>38.5</v>
      </c>
    </row>
    <row r="155" spans="1:4" x14ac:dyDescent="0.25">
      <c r="A155" s="1" t="s">
        <v>2108</v>
      </c>
      <c r="B155" t="s">
        <v>2251</v>
      </c>
      <c r="C155" s="9">
        <v>44329</v>
      </c>
      <c r="D155" s="5">
        <v>30.47</v>
      </c>
    </row>
    <row r="156" spans="1:4" x14ac:dyDescent="0.25">
      <c r="A156" s="1" t="s">
        <v>214</v>
      </c>
      <c r="B156" t="s">
        <v>2268</v>
      </c>
      <c r="C156" s="9">
        <v>44330</v>
      </c>
      <c r="D156" s="5">
        <v>90.75</v>
      </c>
    </row>
    <row r="157" spans="1:4" x14ac:dyDescent="0.25">
      <c r="A157" s="1" t="s">
        <v>241</v>
      </c>
      <c r="B157" t="s">
        <v>2268</v>
      </c>
      <c r="C157" s="9">
        <v>44334</v>
      </c>
      <c r="D157" s="5">
        <v>44.33</v>
      </c>
    </row>
    <row r="158" spans="1:4" x14ac:dyDescent="0.25">
      <c r="A158" s="1" t="s">
        <v>2160</v>
      </c>
      <c r="B158" t="s">
        <v>2252</v>
      </c>
      <c r="C158" s="9">
        <v>44336</v>
      </c>
      <c r="D158" s="5">
        <v>5970.29</v>
      </c>
    </row>
    <row r="159" spans="1:4" x14ac:dyDescent="0.25">
      <c r="A159" s="1" t="s">
        <v>2115</v>
      </c>
      <c r="B159" t="s">
        <v>2253</v>
      </c>
      <c r="C159" s="9">
        <v>44336</v>
      </c>
      <c r="D159" s="5">
        <v>3970.25</v>
      </c>
    </row>
    <row r="160" spans="1:4" x14ac:dyDescent="0.25">
      <c r="A160" s="1" t="s">
        <v>1863</v>
      </c>
      <c r="B160" t="s">
        <v>2254</v>
      </c>
      <c r="C160" s="9">
        <v>44336</v>
      </c>
      <c r="D160" s="5">
        <v>137.9</v>
      </c>
    </row>
    <row r="161" spans="1:4" x14ac:dyDescent="0.25">
      <c r="A161" s="1" t="s">
        <v>2255</v>
      </c>
      <c r="B161" t="s">
        <v>2256</v>
      </c>
      <c r="C161" s="9">
        <v>44336</v>
      </c>
      <c r="D161" s="5">
        <v>23.97</v>
      </c>
    </row>
    <row r="162" spans="1:4" x14ac:dyDescent="0.25">
      <c r="A162" s="1" t="s">
        <v>1665</v>
      </c>
      <c r="B162" t="s">
        <v>2257</v>
      </c>
      <c r="C162" s="9">
        <v>44336</v>
      </c>
      <c r="D162" s="5">
        <v>69.5</v>
      </c>
    </row>
    <row r="163" spans="1:4" x14ac:dyDescent="0.25">
      <c r="A163" s="1" t="s">
        <v>1186</v>
      </c>
      <c r="B163" t="s">
        <v>2258</v>
      </c>
      <c r="C163" s="9">
        <v>44336</v>
      </c>
      <c r="D163" s="5">
        <v>1324.89</v>
      </c>
    </row>
    <row r="164" spans="1:4" x14ac:dyDescent="0.25">
      <c r="A164" s="1" t="s">
        <v>1035</v>
      </c>
      <c r="B164" t="s">
        <v>2137</v>
      </c>
      <c r="C164" s="9">
        <v>44343</v>
      </c>
      <c r="D164" s="5">
        <v>669.98</v>
      </c>
    </row>
    <row r="165" spans="1:4" x14ac:dyDescent="0.25">
      <c r="A165" s="1" t="s">
        <v>128</v>
      </c>
      <c r="B165" t="s">
        <v>2216</v>
      </c>
      <c r="C165" s="9">
        <v>44343</v>
      </c>
      <c r="D165" s="5">
        <v>221.3</v>
      </c>
    </row>
    <row r="166" spans="1:4" x14ac:dyDescent="0.25">
      <c r="A166" s="1" t="s">
        <v>2115</v>
      </c>
      <c r="B166" t="s">
        <v>2259</v>
      </c>
      <c r="C166" s="9">
        <v>44343</v>
      </c>
      <c r="D166" s="5">
        <v>543.33000000000004</v>
      </c>
    </row>
    <row r="167" spans="1:4" x14ac:dyDescent="0.25">
      <c r="A167" s="1" t="s">
        <v>2094</v>
      </c>
      <c r="B167" t="s">
        <v>2260</v>
      </c>
      <c r="C167" s="9">
        <v>44343</v>
      </c>
      <c r="D167" s="5">
        <v>1167.6500000000001</v>
      </c>
    </row>
    <row r="168" spans="1:4" x14ac:dyDescent="0.25">
      <c r="A168" s="1" t="s">
        <v>2261</v>
      </c>
      <c r="B168" t="s">
        <v>2262</v>
      </c>
      <c r="C168" s="9">
        <v>44343</v>
      </c>
      <c r="D168" s="5">
        <v>411.4</v>
      </c>
    </row>
    <row r="169" spans="1:4" x14ac:dyDescent="0.25">
      <c r="A169" s="1" t="s">
        <v>1155</v>
      </c>
      <c r="B169" t="s">
        <v>2263</v>
      </c>
      <c r="C169" s="9">
        <v>44343</v>
      </c>
      <c r="D169" s="5">
        <v>290</v>
      </c>
    </row>
    <row r="170" spans="1:4" x14ac:dyDescent="0.25">
      <c r="A170" s="1" t="s">
        <v>2264</v>
      </c>
      <c r="B170" t="s">
        <v>2265</v>
      </c>
      <c r="C170" s="9">
        <v>44343</v>
      </c>
      <c r="D170" s="5">
        <v>41.31</v>
      </c>
    </row>
    <row r="171" spans="1:4" x14ac:dyDescent="0.25">
      <c r="A171" s="1" t="s">
        <v>128</v>
      </c>
      <c r="B171" t="s">
        <v>2216</v>
      </c>
      <c r="C171" s="9">
        <v>44343</v>
      </c>
      <c r="D171" s="5">
        <v>221.3</v>
      </c>
    </row>
    <row r="172" spans="1:4" x14ac:dyDescent="0.25">
      <c r="A172" s="1" t="s">
        <v>205</v>
      </c>
      <c r="B172" t="s">
        <v>2266</v>
      </c>
      <c r="C172" s="9">
        <v>44343</v>
      </c>
      <c r="D172" s="5">
        <v>4820.32</v>
      </c>
    </row>
    <row r="173" spans="1:4" x14ac:dyDescent="0.25">
      <c r="A173" s="1" t="s">
        <v>205</v>
      </c>
      <c r="B173" t="s">
        <v>2267</v>
      </c>
      <c r="C173" s="9">
        <v>44343</v>
      </c>
      <c r="D173" s="5">
        <v>1046.01</v>
      </c>
    </row>
    <row r="174" spans="1:4" x14ac:dyDescent="0.25">
      <c r="A174" s="1" t="s">
        <v>204</v>
      </c>
      <c r="B174" t="s">
        <v>2266</v>
      </c>
      <c r="C174" s="9">
        <v>44343</v>
      </c>
      <c r="D174" s="5">
        <v>21760.71</v>
      </c>
    </row>
    <row r="175" spans="1:4" x14ac:dyDescent="0.25">
      <c r="A175" s="1" t="s">
        <v>204</v>
      </c>
      <c r="B175" t="s">
        <v>2267</v>
      </c>
      <c r="C175" s="9">
        <v>44343</v>
      </c>
      <c r="D175" s="5">
        <v>8063.24</v>
      </c>
    </row>
    <row r="176" spans="1:4" x14ac:dyDescent="0.25">
      <c r="A176" s="1" t="s">
        <v>128</v>
      </c>
      <c r="B176" t="s">
        <v>2216</v>
      </c>
      <c r="C176" s="9">
        <v>44351</v>
      </c>
      <c r="D176" s="5">
        <v>442.59</v>
      </c>
    </row>
    <row r="177" spans="1:4" x14ac:dyDescent="0.25">
      <c r="A177" s="1" t="s">
        <v>96</v>
      </c>
      <c r="B177" t="s">
        <v>2269</v>
      </c>
      <c r="C177" s="9">
        <v>44351</v>
      </c>
      <c r="D177" s="5">
        <v>714.63</v>
      </c>
    </row>
    <row r="178" spans="1:4" x14ac:dyDescent="0.25">
      <c r="A178" s="1" t="s">
        <v>1600</v>
      </c>
      <c r="B178" t="s">
        <v>2270</v>
      </c>
      <c r="C178" s="9">
        <v>44351</v>
      </c>
      <c r="D178" s="5">
        <v>332.63</v>
      </c>
    </row>
    <row r="179" spans="1:4" x14ac:dyDescent="0.25">
      <c r="A179" s="1" t="s">
        <v>1186</v>
      </c>
      <c r="B179" t="s">
        <v>2271</v>
      </c>
      <c r="C179" s="9">
        <v>44351</v>
      </c>
      <c r="D179" s="5">
        <v>2233.44</v>
      </c>
    </row>
    <row r="180" spans="1:4" x14ac:dyDescent="0.25">
      <c r="A180" s="1" t="s">
        <v>92</v>
      </c>
      <c r="B180" t="s">
        <v>2272</v>
      </c>
      <c r="C180" s="9">
        <v>44351</v>
      </c>
      <c r="D180" s="5">
        <v>1210</v>
      </c>
    </row>
    <row r="181" spans="1:4" x14ac:dyDescent="0.25">
      <c r="A181" s="1" t="s">
        <v>1186</v>
      </c>
      <c r="B181" t="s">
        <v>2273</v>
      </c>
      <c r="C181" s="9">
        <v>44351</v>
      </c>
      <c r="D181" s="5">
        <v>376.69</v>
      </c>
    </row>
    <row r="182" spans="1:4" x14ac:dyDescent="0.25">
      <c r="A182" s="1" t="s">
        <v>2115</v>
      </c>
      <c r="B182" t="s">
        <v>2274</v>
      </c>
      <c r="C182" s="9">
        <v>44357</v>
      </c>
      <c r="D182" s="5">
        <v>5593.61</v>
      </c>
    </row>
    <row r="183" spans="1:4" x14ac:dyDescent="0.25">
      <c r="A183" s="1" t="s">
        <v>96</v>
      </c>
      <c r="B183" t="s">
        <v>2269</v>
      </c>
      <c r="C183" s="9">
        <v>44357</v>
      </c>
      <c r="D183" s="5">
        <v>714.63</v>
      </c>
    </row>
    <row r="184" spans="1:4" x14ac:dyDescent="0.25">
      <c r="A184" s="1" t="s">
        <v>1551</v>
      </c>
      <c r="B184" t="s">
        <v>2275</v>
      </c>
      <c r="C184" s="9">
        <v>44357</v>
      </c>
      <c r="D184" s="5">
        <v>173.67</v>
      </c>
    </row>
    <row r="185" spans="1:4" x14ac:dyDescent="0.25">
      <c r="A185" s="1" t="s">
        <v>1155</v>
      </c>
      <c r="B185" t="s">
        <v>2276</v>
      </c>
      <c r="C185" s="9">
        <v>44357</v>
      </c>
      <c r="D185" s="5">
        <v>57.01</v>
      </c>
    </row>
    <row r="186" spans="1:4" x14ac:dyDescent="0.25">
      <c r="A186" s="1" t="s">
        <v>1155</v>
      </c>
      <c r="B186" t="s">
        <v>2277</v>
      </c>
      <c r="C186" s="9">
        <v>44357</v>
      </c>
      <c r="D186" s="5">
        <v>14.23</v>
      </c>
    </row>
    <row r="187" spans="1:4" x14ac:dyDescent="0.25">
      <c r="A187" s="1" t="s">
        <v>1155</v>
      </c>
      <c r="B187" t="s">
        <v>2278</v>
      </c>
      <c r="C187" s="9">
        <v>44357</v>
      </c>
      <c r="D187" s="5">
        <v>38.4</v>
      </c>
    </row>
    <row r="188" spans="1:4" x14ac:dyDescent="0.25">
      <c r="A188" s="1" t="s">
        <v>2279</v>
      </c>
      <c r="B188" t="s">
        <v>2280</v>
      </c>
      <c r="C188" s="9">
        <v>44357</v>
      </c>
      <c r="D188" s="5">
        <v>15</v>
      </c>
    </row>
    <row r="189" spans="1:4" x14ac:dyDescent="0.25">
      <c r="A189" s="1" t="s">
        <v>1155</v>
      </c>
      <c r="B189" t="s">
        <v>2277</v>
      </c>
      <c r="C189" s="9">
        <v>44357</v>
      </c>
      <c r="D189" s="5">
        <v>12.42</v>
      </c>
    </row>
    <row r="190" spans="1:4" x14ac:dyDescent="0.25">
      <c r="A190" s="1" t="s">
        <v>2241</v>
      </c>
      <c r="B190" t="s">
        <v>2281</v>
      </c>
      <c r="C190" s="9">
        <v>44357</v>
      </c>
      <c r="D190" s="5">
        <v>103.98</v>
      </c>
    </row>
    <row r="191" spans="1:4" x14ac:dyDescent="0.25">
      <c r="A191" s="1" t="s">
        <v>1155</v>
      </c>
      <c r="B191" t="s">
        <v>2276</v>
      </c>
      <c r="C191" s="9">
        <v>44357</v>
      </c>
      <c r="D191" s="5">
        <v>57.01</v>
      </c>
    </row>
    <row r="192" spans="1:4" x14ac:dyDescent="0.25">
      <c r="A192" s="1" t="s">
        <v>2282</v>
      </c>
      <c r="B192" t="s">
        <v>2283</v>
      </c>
      <c r="C192" s="9">
        <v>44364</v>
      </c>
      <c r="D192" s="5">
        <v>10700.4</v>
      </c>
    </row>
    <row r="193" spans="1:4" x14ac:dyDescent="0.25">
      <c r="A193" s="1" t="s">
        <v>96</v>
      </c>
      <c r="B193" t="s">
        <v>2269</v>
      </c>
      <c r="C193" s="9">
        <v>44364</v>
      </c>
      <c r="D193" s="5">
        <v>714.63</v>
      </c>
    </row>
    <row r="194" spans="1:4" x14ac:dyDescent="0.25">
      <c r="A194" s="1" t="s">
        <v>2160</v>
      </c>
      <c r="B194" t="s">
        <v>2284</v>
      </c>
      <c r="C194" s="9">
        <v>44364</v>
      </c>
      <c r="D194" s="5">
        <v>1744.67</v>
      </c>
    </row>
    <row r="195" spans="1:4" x14ac:dyDescent="0.25">
      <c r="A195" s="1" t="s">
        <v>1179</v>
      </c>
      <c r="B195" t="s">
        <v>2285</v>
      </c>
      <c r="C195" s="9">
        <v>44364</v>
      </c>
      <c r="D195" s="5">
        <v>378.62</v>
      </c>
    </row>
    <row r="196" spans="1:4" x14ac:dyDescent="0.25">
      <c r="A196" s="1" t="s">
        <v>1689</v>
      </c>
      <c r="B196" t="s">
        <v>1690</v>
      </c>
      <c r="C196" s="9">
        <v>44364</v>
      </c>
      <c r="D196" s="5">
        <v>29.87</v>
      </c>
    </row>
    <row r="197" spans="1:4" x14ac:dyDescent="0.25">
      <c r="A197" s="1" t="s">
        <v>214</v>
      </c>
      <c r="B197" t="s">
        <v>1801</v>
      </c>
      <c r="C197" s="9">
        <v>44364</v>
      </c>
      <c r="D197" s="5">
        <v>31</v>
      </c>
    </row>
    <row r="198" spans="1:4" x14ac:dyDescent="0.25">
      <c r="A198" s="1" t="s">
        <v>214</v>
      </c>
      <c r="B198" t="s">
        <v>1801</v>
      </c>
      <c r="C198" s="9">
        <v>44364</v>
      </c>
      <c r="D198" s="5">
        <v>68.849999999999994</v>
      </c>
    </row>
    <row r="199" spans="1:4" x14ac:dyDescent="0.25">
      <c r="A199" s="1" t="s">
        <v>96</v>
      </c>
      <c r="B199" t="s">
        <v>2269</v>
      </c>
      <c r="C199" s="9">
        <v>44376</v>
      </c>
      <c r="D199" s="5">
        <v>714.63</v>
      </c>
    </row>
    <row r="200" spans="1:4" x14ac:dyDescent="0.25">
      <c r="A200" s="1" t="s">
        <v>2286</v>
      </c>
      <c r="B200" t="s">
        <v>2287</v>
      </c>
      <c r="C200" s="9">
        <v>44376</v>
      </c>
      <c r="D200" s="5">
        <v>499.85</v>
      </c>
    </row>
    <row r="201" spans="1:4" x14ac:dyDescent="0.25">
      <c r="A201" s="1" t="s">
        <v>193</v>
      </c>
      <c r="B201" t="s">
        <v>2288</v>
      </c>
      <c r="C201" s="9">
        <v>44376</v>
      </c>
      <c r="D201" s="5">
        <v>140</v>
      </c>
    </row>
    <row r="202" spans="1:4" x14ac:dyDescent="0.25">
      <c r="A202" s="1" t="s">
        <v>1824</v>
      </c>
      <c r="B202" t="s">
        <v>2289</v>
      </c>
      <c r="C202" s="9">
        <v>44376</v>
      </c>
      <c r="D202" s="5">
        <v>2153.8000000000002</v>
      </c>
    </row>
    <row r="203" spans="1:4" x14ac:dyDescent="0.25">
      <c r="A203" s="1" t="s">
        <v>193</v>
      </c>
      <c r="B203" t="s">
        <v>2290</v>
      </c>
      <c r="C203" s="9">
        <v>44376</v>
      </c>
      <c r="D203" s="5">
        <v>95</v>
      </c>
    </row>
    <row r="204" spans="1:4" x14ac:dyDescent="0.25">
      <c r="A204" s="1" t="s">
        <v>2291</v>
      </c>
      <c r="B204" t="s">
        <v>2292</v>
      </c>
      <c r="C204" s="9">
        <v>44376</v>
      </c>
      <c r="D204" s="5">
        <v>3.71</v>
      </c>
    </row>
    <row r="205" spans="1:4" x14ac:dyDescent="0.25">
      <c r="A205" s="1" t="s">
        <v>2293</v>
      </c>
      <c r="B205" t="s">
        <v>2294</v>
      </c>
      <c r="C205" s="9">
        <v>44376</v>
      </c>
      <c r="D205" s="5">
        <v>123.42</v>
      </c>
    </row>
    <row r="206" spans="1:4" x14ac:dyDescent="0.25">
      <c r="A206" s="1" t="s">
        <v>2170</v>
      </c>
      <c r="B206" t="s">
        <v>2295</v>
      </c>
      <c r="C206" s="9">
        <v>44376</v>
      </c>
      <c r="D206" s="5">
        <v>98.32</v>
      </c>
    </row>
    <row r="207" spans="1:4" x14ac:dyDescent="0.25">
      <c r="A207" s="1" t="s">
        <v>205</v>
      </c>
      <c r="B207" t="s">
        <v>2296</v>
      </c>
      <c r="C207" s="9">
        <v>44376</v>
      </c>
      <c r="D207" s="5">
        <v>4820.32</v>
      </c>
    </row>
    <row r="208" spans="1:4" x14ac:dyDescent="0.25">
      <c r="A208" s="1" t="s">
        <v>205</v>
      </c>
      <c r="B208" t="s">
        <v>2297</v>
      </c>
      <c r="C208" s="9">
        <v>44376</v>
      </c>
      <c r="D208" s="5">
        <v>1046.01</v>
      </c>
    </row>
    <row r="209" spans="1:4" x14ac:dyDescent="0.25">
      <c r="A209" s="1" t="s">
        <v>204</v>
      </c>
      <c r="B209" t="s">
        <v>2296</v>
      </c>
      <c r="C209" s="9">
        <v>44376</v>
      </c>
      <c r="D209" s="5">
        <v>21760.71</v>
      </c>
    </row>
    <row r="210" spans="1:4" x14ac:dyDescent="0.25">
      <c r="A210" s="1" t="s">
        <v>204</v>
      </c>
      <c r="B210" t="s">
        <v>2297</v>
      </c>
      <c r="C210" s="9">
        <v>44376</v>
      </c>
      <c r="D210" s="5">
        <v>8063.24</v>
      </c>
    </row>
    <row r="211" spans="1:4" x14ac:dyDescent="0.25">
      <c r="A211" s="1" t="s">
        <v>205</v>
      </c>
      <c r="B211" t="s">
        <v>2298</v>
      </c>
      <c r="C211" s="9">
        <v>44376</v>
      </c>
      <c r="D211" s="5">
        <v>1133.29</v>
      </c>
    </row>
    <row r="212" spans="1:4" x14ac:dyDescent="0.25">
      <c r="A212" s="1" t="s">
        <v>204</v>
      </c>
      <c r="B212" t="s">
        <v>2298</v>
      </c>
      <c r="C212" s="9">
        <v>44376</v>
      </c>
      <c r="D212" s="5">
        <v>16754.419999999998</v>
      </c>
    </row>
    <row r="213" spans="1:4" x14ac:dyDescent="0.25">
      <c r="A213" s="1" t="s">
        <v>2090</v>
      </c>
      <c r="B213" t="s">
        <v>2300</v>
      </c>
      <c r="C213" s="9">
        <v>44385</v>
      </c>
      <c r="D213" s="5">
        <v>4670.6000000000004</v>
      </c>
    </row>
    <row r="214" spans="1:4" x14ac:dyDescent="0.25">
      <c r="A214" s="1" t="s">
        <v>2301</v>
      </c>
      <c r="B214" t="s">
        <v>2302</v>
      </c>
      <c r="C214" s="9">
        <v>44385</v>
      </c>
      <c r="D214" s="5">
        <v>2652.6</v>
      </c>
    </row>
    <row r="215" spans="1:4" x14ac:dyDescent="0.25">
      <c r="A215" s="1" t="s">
        <v>69</v>
      </c>
      <c r="B215" t="s">
        <v>2303</v>
      </c>
      <c r="C215" s="9">
        <v>44385</v>
      </c>
      <c r="D215" s="5">
        <v>44.44</v>
      </c>
    </row>
    <row r="216" spans="1:4" x14ac:dyDescent="0.25">
      <c r="A216" s="1" t="s">
        <v>92</v>
      </c>
      <c r="B216" t="s">
        <v>2272</v>
      </c>
      <c r="C216" s="9">
        <v>44385</v>
      </c>
      <c r="D216" s="5">
        <v>1210</v>
      </c>
    </row>
    <row r="217" spans="1:4" x14ac:dyDescent="0.25">
      <c r="A217" s="1" t="s">
        <v>1179</v>
      </c>
      <c r="B217" t="s">
        <v>2304</v>
      </c>
      <c r="C217" s="9">
        <v>44385</v>
      </c>
      <c r="D217" s="5">
        <v>378.62</v>
      </c>
    </row>
    <row r="218" spans="1:4" x14ac:dyDescent="0.25">
      <c r="A218" s="1" t="s">
        <v>1179</v>
      </c>
      <c r="B218" t="s">
        <v>2305</v>
      </c>
      <c r="C218" s="9">
        <v>44385</v>
      </c>
      <c r="D218" s="5">
        <v>526.35</v>
      </c>
    </row>
    <row r="219" spans="1:4" x14ac:dyDescent="0.25">
      <c r="A219" s="1" t="s">
        <v>1607</v>
      </c>
      <c r="B219" t="s">
        <v>2306</v>
      </c>
      <c r="C219" s="9">
        <v>44399</v>
      </c>
      <c r="D219" s="5">
        <v>7216.44</v>
      </c>
    </row>
    <row r="220" spans="1:4" x14ac:dyDescent="0.25">
      <c r="A220" s="1" t="s">
        <v>1607</v>
      </c>
      <c r="B220" t="s">
        <v>2307</v>
      </c>
      <c r="C220" s="9">
        <v>44399</v>
      </c>
      <c r="D220" s="5">
        <v>1790.8</v>
      </c>
    </row>
    <row r="221" spans="1:4" x14ac:dyDescent="0.25">
      <c r="A221" s="1" t="s">
        <v>2308</v>
      </c>
      <c r="B221" t="s">
        <v>2309</v>
      </c>
      <c r="C221" s="9">
        <v>44399</v>
      </c>
      <c r="D221" s="5">
        <v>7750</v>
      </c>
    </row>
    <row r="222" spans="1:4" x14ac:dyDescent="0.25">
      <c r="A222" s="1" t="s">
        <v>2087</v>
      </c>
      <c r="B222" t="s">
        <v>2324</v>
      </c>
      <c r="C222" s="9">
        <v>44399</v>
      </c>
      <c r="D222" s="5">
        <v>48.58</v>
      </c>
    </row>
    <row r="223" spans="1:4" x14ac:dyDescent="0.25">
      <c r="A223" s="1" t="s">
        <v>2122</v>
      </c>
      <c r="B223" t="s">
        <v>2310</v>
      </c>
      <c r="C223" s="9">
        <v>44399</v>
      </c>
      <c r="D223" s="5">
        <v>27.88</v>
      </c>
    </row>
    <row r="224" spans="1:4" x14ac:dyDescent="0.25">
      <c r="A224" s="1" t="s">
        <v>2122</v>
      </c>
      <c r="B224" t="s">
        <v>2311</v>
      </c>
      <c r="C224" s="9">
        <v>44399</v>
      </c>
      <c r="D224" s="5">
        <v>27.88</v>
      </c>
    </row>
    <row r="225" spans="1:4" x14ac:dyDescent="0.25">
      <c r="A225" s="1" t="s">
        <v>1750</v>
      </c>
      <c r="B225" t="s">
        <v>2312</v>
      </c>
      <c r="C225" s="9">
        <v>44403</v>
      </c>
      <c r="D225" s="5">
        <v>6050</v>
      </c>
    </row>
    <row r="226" spans="1:4" x14ac:dyDescent="0.25">
      <c r="A226" s="1" t="s">
        <v>215</v>
      </c>
      <c r="B226" t="s">
        <v>2323</v>
      </c>
      <c r="C226" s="9">
        <v>44403</v>
      </c>
      <c r="D226" s="5">
        <v>36768.019999999997</v>
      </c>
    </row>
    <row r="227" spans="1:4" x14ac:dyDescent="0.25">
      <c r="A227" s="1" t="s">
        <v>2206</v>
      </c>
      <c r="B227" t="s">
        <v>2313</v>
      </c>
      <c r="C227" s="9">
        <v>44404</v>
      </c>
      <c r="D227" s="5">
        <v>803.12</v>
      </c>
    </row>
    <row r="228" spans="1:4" x14ac:dyDescent="0.25">
      <c r="A228" s="1" t="s">
        <v>35</v>
      </c>
      <c r="B228" t="s">
        <v>2107</v>
      </c>
      <c r="C228" s="9">
        <v>44406</v>
      </c>
      <c r="D228" s="5">
        <v>1168.94</v>
      </c>
    </row>
    <row r="229" spans="1:4" x14ac:dyDescent="0.25">
      <c r="A229" s="1" t="s">
        <v>1155</v>
      </c>
      <c r="B229" t="s">
        <v>2314</v>
      </c>
      <c r="C229" s="9">
        <v>44406</v>
      </c>
      <c r="D229" s="5">
        <v>209</v>
      </c>
    </row>
    <row r="230" spans="1:4" x14ac:dyDescent="0.25">
      <c r="A230" s="1" t="s">
        <v>1155</v>
      </c>
      <c r="B230" t="s">
        <v>2314</v>
      </c>
      <c r="C230" s="9">
        <v>44406</v>
      </c>
      <c r="D230" s="5">
        <v>209</v>
      </c>
    </row>
    <row r="231" spans="1:4" x14ac:dyDescent="0.25">
      <c r="A231" s="1" t="s">
        <v>2214</v>
      </c>
      <c r="B231" t="s">
        <v>2315</v>
      </c>
      <c r="C231" s="9">
        <v>44406</v>
      </c>
      <c r="D231" s="5">
        <v>324.24</v>
      </c>
    </row>
    <row r="232" spans="1:4" x14ac:dyDescent="0.25">
      <c r="A232" s="1" t="s">
        <v>205</v>
      </c>
      <c r="B232" t="s">
        <v>2316</v>
      </c>
      <c r="C232" s="9">
        <v>44406</v>
      </c>
      <c r="D232" s="5">
        <v>4820.32</v>
      </c>
    </row>
    <row r="233" spans="1:4" x14ac:dyDescent="0.25">
      <c r="A233" s="1" t="s">
        <v>205</v>
      </c>
      <c r="B233" t="s">
        <v>2317</v>
      </c>
      <c r="C233" s="9">
        <v>44406</v>
      </c>
      <c r="D233" s="5">
        <v>1046.01</v>
      </c>
    </row>
    <row r="234" spans="1:4" x14ac:dyDescent="0.25">
      <c r="A234" s="1" t="s">
        <v>204</v>
      </c>
      <c r="B234" t="s">
        <v>2316</v>
      </c>
      <c r="C234" s="9">
        <v>44406</v>
      </c>
      <c r="D234" s="5">
        <v>25730.91</v>
      </c>
    </row>
    <row r="235" spans="1:4" x14ac:dyDescent="0.25">
      <c r="A235" s="1" t="s">
        <v>204</v>
      </c>
      <c r="B235" t="s">
        <v>2317</v>
      </c>
      <c r="C235" s="9">
        <v>44406</v>
      </c>
      <c r="D235" s="5">
        <v>8135.74</v>
      </c>
    </row>
    <row r="236" spans="1:4" x14ac:dyDescent="0.25">
      <c r="A236" s="1" t="s">
        <v>204</v>
      </c>
      <c r="B236" t="s">
        <v>2318</v>
      </c>
      <c r="C236" s="9">
        <v>44406</v>
      </c>
      <c r="D236" s="5">
        <v>1225.02</v>
      </c>
    </row>
    <row r="237" spans="1:4" x14ac:dyDescent="0.25">
      <c r="A237" s="1" t="s">
        <v>204</v>
      </c>
      <c r="B237" t="s">
        <v>2319</v>
      </c>
      <c r="C237" s="9">
        <v>44406</v>
      </c>
      <c r="D237" s="5">
        <v>397.72</v>
      </c>
    </row>
    <row r="238" spans="1:4" x14ac:dyDescent="0.25">
      <c r="A238" s="1" t="s">
        <v>205</v>
      </c>
      <c r="B238" t="s">
        <v>2327</v>
      </c>
      <c r="C238" s="9">
        <v>44435</v>
      </c>
      <c r="D238" s="5">
        <v>4820.32</v>
      </c>
    </row>
    <row r="239" spans="1:4" x14ac:dyDescent="0.25">
      <c r="A239" s="1" t="s">
        <v>205</v>
      </c>
      <c r="B239" t="s">
        <v>2328</v>
      </c>
      <c r="C239" s="9">
        <v>44435</v>
      </c>
      <c r="D239" s="5">
        <v>1046.01</v>
      </c>
    </row>
    <row r="240" spans="1:4" x14ac:dyDescent="0.25">
      <c r="A240" s="1" t="s">
        <v>204</v>
      </c>
      <c r="B240" t="s">
        <v>2327</v>
      </c>
      <c r="C240" s="9">
        <v>44435</v>
      </c>
      <c r="D240" s="5">
        <v>21956.6</v>
      </c>
    </row>
    <row r="241" spans="1:4" x14ac:dyDescent="0.25">
      <c r="A241" s="1" t="s">
        <v>204</v>
      </c>
      <c r="B241" t="s">
        <v>2328</v>
      </c>
      <c r="C241" s="9">
        <v>44435</v>
      </c>
      <c r="D241" s="5">
        <v>8135.74</v>
      </c>
    </row>
    <row r="242" spans="1:4" x14ac:dyDescent="0.25">
      <c r="A242" s="1" t="s">
        <v>1186</v>
      </c>
      <c r="B242" t="s">
        <v>2342</v>
      </c>
      <c r="C242" s="9">
        <v>44453</v>
      </c>
      <c r="D242" s="5">
        <v>596.58000000000004</v>
      </c>
    </row>
    <row r="243" spans="1:4" x14ac:dyDescent="0.25">
      <c r="A243" s="1" t="s">
        <v>2206</v>
      </c>
      <c r="B243" t="s">
        <v>2343</v>
      </c>
      <c r="C243" s="9">
        <v>44455</v>
      </c>
      <c r="D243" s="5">
        <v>1141.68</v>
      </c>
    </row>
    <row r="244" spans="1:4" x14ac:dyDescent="0.25">
      <c r="A244" s="1" t="s">
        <v>741</v>
      </c>
      <c r="B244" t="s">
        <v>2344</v>
      </c>
      <c r="C244" s="9">
        <v>44455</v>
      </c>
      <c r="D244" s="5">
        <v>313.39</v>
      </c>
    </row>
    <row r="245" spans="1:4" x14ac:dyDescent="0.25">
      <c r="A245" s="1" t="s">
        <v>2115</v>
      </c>
      <c r="B245" t="s">
        <v>2345</v>
      </c>
      <c r="C245" s="9">
        <v>44455</v>
      </c>
      <c r="D245" s="5">
        <v>5902.38</v>
      </c>
    </row>
    <row r="246" spans="1:4" x14ac:dyDescent="0.25">
      <c r="A246" s="1" t="s">
        <v>1408</v>
      </c>
      <c r="B246" t="s">
        <v>2331</v>
      </c>
      <c r="C246" s="9">
        <v>44455</v>
      </c>
      <c r="D246" s="5">
        <v>5450</v>
      </c>
    </row>
    <row r="247" spans="1:4" x14ac:dyDescent="0.25">
      <c r="A247" s="1" t="s">
        <v>1600</v>
      </c>
      <c r="B247" t="s">
        <v>2346</v>
      </c>
      <c r="C247" s="9">
        <v>44455</v>
      </c>
      <c r="D247" s="5">
        <v>3.63</v>
      </c>
    </row>
    <row r="248" spans="1:4" x14ac:dyDescent="0.25">
      <c r="A248" s="1" t="s">
        <v>1670</v>
      </c>
      <c r="B248" t="s">
        <v>2347</v>
      </c>
      <c r="C248" s="9">
        <v>44455</v>
      </c>
      <c r="D248" s="5">
        <v>482.06</v>
      </c>
    </row>
    <row r="249" spans="1:4" x14ac:dyDescent="0.25">
      <c r="A249" s="1" t="s">
        <v>1670</v>
      </c>
      <c r="B249" t="s">
        <v>2348</v>
      </c>
      <c r="C249" s="9">
        <v>44455</v>
      </c>
      <c r="D249" s="5">
        <v>3140.31</v>
      </c>
    </row>
    <row r="250" spans="1:4" x14ac:dyDescent="0.25">
      <c r="A250" s="1" t="s">
        <v>2214</v>
      </c>
      <c r="B250" t="s">
        <v>2315</v>
      </c>
      <c r="C250" s="9">
        <v>44455</v>
      </c>
      <c r="D250" s="5">
        <v>389.08</v>
      </c>
    </row>
    <row r="251" spans="1:4" x14ac:dyDescent="0.25">
      <c r="A251" s="1" t="s">
        <v>35</v>
      </c>
      <c r="B251" t="s">
        <v>2107</v>
      </c>
      <c r="C251" s="9">
        <v>44455</v>
      </c>
      <c r="D251" s="5">
        <v>1069.6199999999999</v>
      </c>
    </row>
    <row r="252" spans="1:4" x14ac:dyDescent="0.25">
      <c r="A252" s="1" t="s">
        <v>1155</v>
      </c>
      <c r="B252" t="s">
        <v>2332</v>
      </c>
      <c r="C252" s="9">
        <v>44455</v>
      </c>
      <c r="D252" s="5">
        <v>79.95</v>
      </c>
    </row>
    <row r="253" spans="1:4" x14ac:dyDescent="0.25">
      <c r="A253" s="1" t="s">
        <v>92</v>
      </c>
      <c r="B253" t="s">
        <v>2333</v>
      </c>
      <c r="C253" s="9">
        <v>44455</v>
      </c>
      <c r="D253" s="5">
        <v>1210</v>
      </c>
    </row>
    <row r="254" spans="1:4" x14ac:dyDescent="0.25">
      <c r="A254" s="1" t="s">
        <v>92</v>
      </c>
      <c r="B254" t="s">
        <v>2334</v>
      </c>
      <c r="C254" s="9">
        <v>44455</v>
      </c>
      <c r="D254" s="5">
        <v>1210</v>
      </c>
    </row>
    <row r="255" spans="1:4" x14ac:dyDescent="0.25">
      <c r="A255" s="1" t="s">
        <v>1689</v>
      </c>
      <c r="B255" t="s">
        <v>1690</v>
      </c>
      <c r="C255" s="9">
        <v>44455</v>
      </c>
      <c r="D255" s="5">
        <v>73.599999999999994</v>
      </c>
    </row>
    <row r="256" spans="1:4" x14ac:dyDescent="0.25">
      <c r="A256" s="1" t="s">
        <v>1600</v>
      </c>
      <c r="B256" t="s">
        <v>2349</v>
      </c>
      <c r="C256" s="9">
        <v>44455</v>
      </c>
      <c r="D256" s="5">
        <v>344.75</v>
      </c>
    </row>
    <row r="257" spans="1:4" x14ac:dyDescent="0.25">
      <c r="A257" s="1" t="s">
        <v>2206</v>
      </c>
      <c r="B257" t="s">
        <v>2343</v>
      </c>
      <c r="C257" s="9">
        <v>44455</v>
      </c>
      <c r="D257" s="5">
        <v>1141.68</v>
      </c>
    </row>
    <row r="258" spans="1:4" x14ac:dyDescent="0.25">
      <c r="A258" s="1" t="s">
        <v>1179</v>
      </c>
      <c r="B258" t="s">
        <v>2350</v>
      </c>
      <c r="C258" s="9">
        <v>44455</v>
      </c>
      <c r="D258" s="5">
        <v>378.62</v>
      </c>
    </row>
    <row r="259" spans="1:4" x14ac:dyDescent="0.25">
      <c r="A259" s="1" t="s">
        <v>1179</v>
      </c>
      <c r="B259" t="s">
        <v>2351</v>
      </c>
      <c r="C259" s="9">
        <v>44455</v>
      </c>
      <c r="D259" s="5">
        <v>378.62</v>
      </c>
    </row>
    <row r="260" spans="1:4" x14ac:dyDescent="0.25">
      <c r="A260" s="1" t="s">
        <v>2206</v>
      </c>
      <c r="B260" t="s">
        <v>2352</v>
      </c>
      <c r="C260" s="9">
        <v>44455</v>
      </c>
      <c r="D260" s="5">
        <v>651.27</v>
      </c>
    </row>
    <row r="261" spans="1:4" x14ac:dyDescent="0.25">
      <c r="A261" s="1" t="s">
        <v>2353</v>
      </c>
      <c r="B261" t="s">
        <v>2335</v>
      </c>
      <c r="C261" s="9">
        <v>44462</v>
      </c>
      <c r="D261" s="5">
        <v>581.89</v>
      </c>
    </row>
    <row r="262" spans="1:4" x14ac:dyDescent="0.25">
      <c r="A262" s="1" t="s">
        <v>1670</v>
      </c>
      <c r="B262" t="s">
        <v>2354</v>
      </c>
      <c r="C262" s="9">
        <v>44462</v>
      </c>
      <c r="D262" s="5">
        <v>544.5</v>
      </c>
    </row>
    <row r="263" spans="1:4" x14ac:dyDescent="0.25">
      <c r="A263" s="1" t="s">
        <v>2214</v>
      </c>
      <c r="B263" t="s">
        <v>2315</v>
      </c>
      <c r="C263" s="9">
        <v>44462</v>
      </c>
      <c r="D263" s="5">
        <v>1403.5</v>
      </c>
    </row>
    <row r="264" spans="1:4" x14ac:dyDescent="0.25">
      <c r="A264" s="1" t="s">
        <v>1155</v>
      </c>
      <c r="B264" t="s">
        <v>2336</v>
      </c>
      <c r="C264" s="9">
        <v>44462</v>
      </c>
      <c r="D264" s="5">
        <v>117.75</v>
      </c>
    </row>
    <row r="265" spans="1:4" x14ac:dyDescent="0.25">
      <c r="A265" s="1" t="s">
        <v>1155</v>
      </c>
      <c r="B265" t="s">
        <v>2337</v>
      </c>
      <c r="C265" s="9">
        <v>44462</v>
      </c>
      <c r="D265" s="5">
        <v>69.36</v>
      </c>
    </row>
    <row r="266" spans="1:4" x14ac:dyDescent="0.25">
      <c r="A266" s="1" t="s">
        <v>1279</v>
      </c>
      <c r="B266" t="s">
        <v>2355</v>
      </c>
      <c r="C266" s="9">
        <v>44462</v>
      </c>
      <c r="D266" s="5">
        <v>1019</v>
      </c>
    </row>
    <row r="267" spans="1:4" x14ac:dyDescent="0.25">
      <c r="A267" s="1" t="s">
        <v>1824</v>
      </c>
      <c r="B267" t="s">
        <v>2356</v>
      </c>
      <c r="C267" s="9">
        <v>44462</v>
      </c>
      <c r="D267" s="5">
        <v>217.8</v>
      </c>
    </row>
    <row r="268" spans="1:4" x14ac:dyDescent="0.25">
      <c r="A268" s="1" t="s">
        <v>2357</v>
      </c>
      <c r="B268" t="s">
        <v>2338</v>
      </c>
      <c r="C268" s="9">
        <v>44466</v>
      </c>
      <c r="D268" s="5">
        <v>563.75</v>
      </c>
    </row>
    <row r="269" spans="1:4" x14ac:dyDescent="0.25">
      <c r="A269" s="1" t="s">
        <v>2358</v>
      </c>
      <c r="B269" t="s">
        <v>2359</v>
      </c>
      <c r="C269" s="9">
        <v>44466</v>
      </c>
      <c r="D269" s="5">
        <v>33.880000000000003</v>
      </c>
    </row>
    <row r="270" spans="1:4" x14ac:dyDescent="0.25">
      <c r="A270" s="1" t="s">
        <v>2209</v>
      </c>
      <c r="B270" t="s">
        <v>2339</v>
      </c>
      <c r="C270" s="9">
        <v>44468</v>
      </c>
      <c r="D270" s="5">
        <v>443.39</v>
      </c>
    </row>
    <row r="271" spans="1:4" x14ac:dyDescent="0.25">
      <c r="A271" s="1" t="s">
        <v>2282</v>
      </c>
      <c r="B271" t="s">
        <v>2360</v>
      </c>
      <c r="C271" s="9">
        <v>44468</v>
      </c>
      <c r="D271" s="5">
        <v>2929.25</v>
      </c>
    </row>
    <row r="272" spans="1:4" x14ac:dyDescent="0.25">
      <c r="A272" s="1" t="s">
        <v>2361</v>
      </c>
      <c r="B272" t="s">
        <v>2362</v>
      </c>
      <c r="C272" s="9">
        <v>44468</v>
      </c>
      <c r="D272" s="5">
        <v>9409.49</v>
      </c>
    </row>
    <row r="273" spans="1:4" x14ac:dyDescent="0.25">
      <c r="A273" s="1" t="s">
        <v>2361</v>
      </c>
      <c r="B273" t="s">
        <v>2363</v>
      </c>
      <c r="C273" s="9">
        <v>44468</v>
      </c>
      <c r="D273" s="5">
        <v>15860.68</v>
      </c>
    </row>
    <row r="274" spans="1:4" x14ac:dyDescent="0.25">
      <c r="A274" s="1" t="s">
        <v>2364</v>
      </c>
      <c r="B274" t="s">
        <v>2365</v>
      </c>
      <c r="C274" s="9">
        <v>44468</v>
      </c>
      <c r="D274" s="5">
        <v>524.53</v>
      </c>
    </row>
    <row r="275" spans="1:4" x14ac:dyDescent="0.25">
      <c r="A275" s="1" t="s">
        <v>1155</v>
      </c>
      <c r="B275" t="s">
        <v>2340</v>
      </c>
      <c r="C275" s="9">
        <v>44468</v>
      </c>
      <c r="D275" s="5">
        <v>5.55</v>
      </c>
    </row>
    <row r="276" spans="1:4" x14ac:dyDescent="0.25">
      <c r="A276" s="1" t="s">
        <v>205</v>
      </c>
      <c r="B276" t="s">
        <v>2366</v>
      </c>
      <c r="C276" s="9">
        <v>44468</v>
      </c>
      <c r="D276" s="5">
        <v>4820.32</v>
      </c>
    </row>
    <row r="277" spans="1:4" x14ac:dyDescent="0.25">
      <c r="A277" s="1" t="s">
        <v>205</v>
      </c>
      <c r="B277" t="s">
        <v>2367</v>
      </c>
      <c r="C277" s="9">
        <v>44468</v>
      </c>
      <c r="D277" s="5">
        <v>1046.01</v>
      </c>
    </row>
    <row r="278" spans="1:4" x14ac:dyDescent="0.25">
      <c r="A278" s="1" t="s">
        <v>204</v>
      </c>
      <c r="B278" t="s">
        <v>2366</v>
      </c>
      <c r="C278" s="9">
        <v>44468</v>
      </c>
      <c r="D278" s="5">
        <v>22835.55</v>
      </c>
    </row>
    <row r="279" spans="1:4" x14ac:dyDescent="0.25">
      <c r="A279" s="1" t="s">
        <v>204</v>
      </c>
      <c r="B279" t="s">
        <v>2367</v>
      </c>
      <c r="C279" s="9">
        <v>44468</v>
      </c>
      <c r="D279" s="5">
        <v>8421.15</v>
      </c>
    </row>
    <row r="280" spans="1:4" x14ac:dyDescent="0.25">
      <c r="A280" s="1" t="s">
        <v>214</v>
      </c>
      <c r="B280" t="s">
        <v>1801</v>
      </c>
      <c r="C280" s="9">
        <v>44468</v>
      </c>
      <c r="D280" s="5">
        <v>31</v>
      </c>
    </row>
    <row r="281" spans="1:4" x14ac:dyDescent="0.25">
      <c r="A281" s="1" t="s">
        <v>214</v>
      </c>
      <c r="B281" t="s">
        <v>1801</v>
      </c>
      <c r="C281" s="9">
        <v>44469</v>
      </c>
      <c r="D281" s="5">
        <v>31</v>
      </c>
    </row>
    <row r="282" spans="1:4" x14ac:dyDescent="0.25">
      <c r="A282" s="1" t="s">
        <v>2160</v>
      </c>
      <c r="B282" t="s">
        <v>2341</v>
      </c>
      <c r="C282" s="9">
        <v>44469</v>
      </c>
      <c r="D282" s="5">
        <v>2859.97</v>
      </c>
    </row>
    <row r="283" spans="1:4" x14ac:dyDescent="0.25">
      <c r="A283" t="s">
        <v>2206</v>
      </c>
      <c r="B283" t="s">
        <v>2369</v>
      </c>
      <c r="C283" s="9">
        <v>44473</v>
      </c>
      <c r="D283" s="5">
        <v>114.95</v>
      </c>
    </row>
    <row r="284" spans="1:4" x14ac:dyDescent="0.25">
      <c r="A284" t="s">
        <v>1697</v>
      </c>
      <c r="B284" t="s">
        <v>2370</v>
      </c>
      <c r="C284" s="9">
        <v>44476</v>
      </c>
      <c r="D284" s="5">
        <v>314.60000000000002</v>
      </c>
    </row>
    <row r="285" spans="1:4" x14ac:dyDescent="0.25">
      <c r="A285" s="1" t="s">
        <v>2371</v>
      </c>
      <c r="B285" t="s">
        <v>2372</v>
      </c>
      <c r="C285" s="9">
        <v>44473</v>
      </c>
      <c r="D285" s="5">
        <v>30.84</v>
      </c>
    </row>
    <row r="286" spans="1:4" x14ac:dyDescent="0.25">
      <c r="A286" s="1" t="s">
        <v>1824</v>
      </c>
      <c r="B286" t="s">
        <v>2373</v>
      </c>
      <c r="C286" s="9">
        <v>44473</v>
      </c>
      <c r="D286" s="5">
        <v>133.1</v>
      </c>
    </row>
    <row r="287" spans="1:4" x14ac:dyDescent="0.25">
      <c r="A287" s="1" t="s">
        <v>1665</v>
      </c>
      <c r="B287" t="s">
        <v>2374</v>
      </c>
      <c r="C287" s="9">
        <v>44473</v>
      </c>
      <c r="D287" s="5">
        <v>400.96</v>
      </c>
    </row>
    <row r="288" spans="1:4" x14ac:dyDescent="0.25">
      <c r="A288" s="1" t="s">
        <v>1600</v>
      </c>
      <c r="B288" t="s">
        <v>2375</v>
      </c>
      <c r="C288" s="9">
        <v>44473</v>
      </c>
      <c r="D288" s="5">
        <v>346.57</v>
      </c>
    </row>
    <row r="289" spans="1:4" x14ac:dyDescent="0.25">
      <c r="A289" s="1" t="s">
        <v>69</v>
      </c>
      <c r="B289" t="s">
        <v>2398</v>
      </c>
      <c r="C289" s="9">
        <v>44480</v>
      </c>
      <c r="D289" s="5">
        <v>21044.1</v>
      </c>
    </row>
    <row r="290" spans="1:4" x14ac:dyDescent="0.25">
      <c r="A290" s="1" t="s">
        <v>215</v>
      </c>
      <c r="B290" t="s">
        <v>2323</v>
      </c>
      <c r="C290" s="9">
        <v>44480</v>
      </c>
      <c r="D290" s="5">
        <v>10689.24</v>
      </c>
    </row>
    <row r="291" spans="1:4" x14ac:dyDescent="0.25">
      <c r="A291" s="1" t="s">
        <v>2090</v>
      </c>
      <c r="B291" t="s">
        <v>2376</v>
      </c>
      <c r="C291" s="9">
        <v>44490</v>
      </c>
      <c r="D291" s="5">
        <v>2590.59</v>
      </c>
    </row>
    <row r="292" spans="1:4" x14ac:dyDescent="0.25">
      <c r="A292" s="1" t="s">
        <v>2143</v>
      </c>
      <c r="B292" t="s">
        <v>2377</v>
      </c>
      <c r="C292" s="9">
        <v>44490</v>
      </c>
      <c r="D292" s="5">
        <v>38.619999999999997</v>
      </c>
    </row>
    <row r="293" spans="1:4" x14ac:dyDescent="0.25">
      <c r="A293" s="1" t="s">
        <v>2353</v>
      </c>
      <c r="B293" t="s">
        <v>2269</v>
      </c>
      <c r="C293" s="9">
        <v>44490</v>
      </c>
      <c r="D293" s="5">
        <v>723.17</v>
      </c>
    </row>
    <row r="294" spans="1:4" x14ac:dyDescent="0.25">
      <c r="A294" s="1" t="s">
        <v>2378</v>
      </c>
      <c r="B294" t="s">
        <v>2379</v>
      </c>
      <c r="C294" s="9">
        <v>44490</v>
      </c>
      <c r="D294" s="5">
        <v>4185</v>
      </c>
    </row>
    <row r="295" spans="1:4" x14ac:dyDescent="0.25">
      <c r="A295" s="1" t="s">
        <v>2380</v>
      </c>
      <c r="B295" t="s">
        <v>2381</v>
      </c>
      <c r="C295" s="9">
        <v>44490</v>
      </c>
      <c r="D295" s="5">
        <v>318.83</v>
      </c>
    </row>
    <row r="296" spans="1:4" x14ac:dyDescent="0.25">
      <c r="A296" s="1" t="s">
        <v>2382</v>
      </c>
      <c r="B296" t="s">
        <v>2383</v>
      </c>
      <c r="C296" s="9">
        <v>44490</v>
      </c>
      <c r="D296" s="5">
        <v>40.409999999999997</v>
      </c>
    </row>
    <row r="297" spans="1:4" x14ac:dyDescent="0.25">
      <c r="A297" s="1" t="s">
        <v>92</v>
      </c>
      <c r="B297" t="s">
        <v>2384</v>
      </c>
      <c r="C297" s="9">
        <v>44490</v>
      </c>
      <c r="D297" s="5">
        <v>1210</v>
      </c>
    </row>
    <row r="298" spans="1:4" x14ac:dyDescent="0.25">
      <c r="A298" s="1" t="s">
        <v>1179</v>
      </c>
      <c r="B298" t="s">
        <v>2385</v>
      </c>
      <c r="C298" s="9">
        <v>44490</v>
      </c>
      <c r="D298" s="5">
        <v>378.62</v>
      </c>
    </row>
    <row r="299" spans="1:4" x14ac:dyDescent="0.25">
      <c r="A299" s="1" t="s">
        <v>1179</v>
      </c>
      <c r="B299" t="s">
        <v>2386</v>
      </c>
      <c r="C299" s="9">
        <v>44490</v>
      </c>
      <c r="D299" s="5">
        <v>526.35</v>
      </c>
    </row>
    <row r="300" spans="1:4" x14ac:dyDescent="0.25">
      <c r="A300" s="1" t="s">
        <v>1689</v>
      </c>
      <c r="B300" t="s">
        <v>1690</v>
      </c>
      <c r="C300" s="9">
        <v>44490</v>
      </c>
      <c r="D300" s="5">
        <v>105.38</v>
      </c>
    </row>
    <row r="301" spans="1:4" x14ac:dyDescent="0.25">
      <c r="A301" s="1" t="s">
        <v>1636</v>
      </c>
      <c r="B301" t="s">
        <v>2387</v>
      </c>
      <c r="C301" s="9">
        <v>44490</v>
      </c>
      <c r="D301" s="5">
        <v>151.25</v>
      </c>
    </row>
    <row r="302" spans="1:4" x14ac:dyDescent="0.25">
      <c r="A302" s="1" t="s">
        <v>2388</v>
      </c>
      <c r="B302" t="s">
        <v>2389</v>
      </c>
      <c r="C302" s="9">
        <v>44490</v>
      </c>
      <c r="D302" s="5">
        <v>544.44000000000005</v>
      </c>
    </row>
    <row r="303" spans="1:4" x14ac:dyDescent="0.25">
      <c r="A303" s="1" t="s">
        <v>2390</v>
      </c>
      <c r="B303" t="s">
        <v>2391</v>
      </c>
      <c r="C303" s="9">
        <v>44490</v>
      </c>
      <c r="D303" s="5">
        <v>145</v>
      </c>
    </row>
    <row r="304" spans="1:4" x14ac:dyDescent="0.25">
      <c r="A304" s="1" t="s">
        <v>2087</v>
      </c>
      <c r="B304" t="s">
        <v>2392</v>
      </c>
      <c r="C304" s="9">
        <v>44490</v>
      </c>
      <c r="D304" s="5">
        <v>27.83</v>
      </c>
    </row>
    <row r="305" spans="1:4" x14ac:dyDescent="0.25">
      <c r="A305" s="1" t="s">
        <v>214</v>
      </c>
      <c r="B305" t="s">
        <v>1801</v>
      </c>
      <c r="C305" s="9">
        <v>44490</v>
      </c>
      <c r="D305" s="5">
        <v>31</v>
      </c>
    </row>
    <row r="306" spans="1:4" x14ac:dyDescent="0.25">
      <c r="A306" s="1" t="s">
        <v>2090</v>
      </c>
      <c r="B306" t="s">
        <v>2393</v>
      </c>
      <c r="C306" s="9">
        <v>44497</v>
      </c>
      <c r="D306" s="5">
        <v>5866.77</v>
      </c>
    </row>
    <row r="307" spans="1:4" x14ac:dyDescent="0.25">
      <c r="A307" s="1" t="s">
        <v>1636</v>
      </c>
      <c r="B307" t="s">
        <v>2394</v>
      </c>
      <c r="C307" s="9">
        <v>44497</v>
      </c>
      <c r="D307" s="5">
        <v>229.9</v>
      </c>
    </row>
    <row r="308" spans="1:4" x14ac:dyDescent="0.25">
      <c r="A308" s="1" t="s">
        <v>205</v>
      </c>
      <c r="B308" t="s">
        <v>2395</v>
      </c>
      <c r="C308" s="9">
        <v>44497</v>
      </c>
      <c r="D308" s="5">
        <v>4820.32</v>
      </c>
    </row>
    <row r="309" spans="1:4" x14ac:dyDescent="0.25">
      <c r="A309" s="1" t="s">
        <v>205</v>
      </c>
      <c r="B309" t="s">
        <v>2396</v>
      </c>
      <c r="C309" s="9">
        <v>44497</v>
      </c>
      <c r="D309" s="5">
        <v>1046.01</v>
      </c>
    </row>
    <row r="310" spans="1:4" x14ac:dyDescent="0.25">
      <c r="A310" s="1" t="s">
        <v>204</v>
      </c>
      <c r="B310" t="s">
        <v>2395</v>
      </c>
      <c r="C310" s="9">
        <v>44497</v>
      </c>
      <c r="D310" s="5">
        <v>21956.6</v>
      </c>
    </row>
    <row r="311" spans="1:4" x14ac:dyDescent="0.25">
      <c r="A311" s="1" t="s">
        <v>204</v>
      </c>
      <c r="B311" t="s">
        <v>2396</v>
      </c>
      <c r="C311" s="9">
        <v>44497</v>
      </c>
      <c r="D311" s="5">
        <v>8135.74</v>
      </c>
    </row>
    <row r="312" spans="1:4" x14ac:dyDescent="0.25">
      <c r="A312" s="1" t="s">
        <v>2100</v>
      </c>
      <c r="B312" t="s">
        <v>2400</v>
      </c>
      <c r="C312" s="9">
        <v>44502</v>
      </c>
      <c r="D312" s="5">
        <v>185.4</v>
      </c>
    </row>
    <row r="313" spans="1:4" x14ac:dyDescent="0.25">
      <c r="A313" s="1" t="s">
        <v>2100</v>
      </c>
      <c r="B313" t="s">
        <v>2401</v>
      </c>
      <c r="C313" s="9">
        <v>44504</v>
      </c>
      <c r="D313" s="5">
        <v>251.38</v>
      </c>
    </row>
    <row r="314" spans="1:4" x14ac:dyDescent="0.25">
      <c r="A314" s="1" t="s">
        <v>2402</v>
      </c>
      <c r="B314" t="s">
        <v>2403</v>
      </c>
      <c r="C314" s="9">
        <v>44504</v>
      </c>
      <c r="D314" s="5">
        <v>229.63</v>
      </c>
    </row>
    <row r="315" spans="1:4" x14ac:dyDescent="0.25">
      <c r="A315" s="1" t="s">
        <v>1824</v>
      </c>
      <c r="B315" t="s">
        <v>2404</v>
      </c>
      <c r="C315" s="9">
        <v>44504</v>
      </c>
      <c r="D315" s="5">
        <v>242</v>
      </c>
    </row>
    <row r="316" spans="1:4" x14ac:dyDescent="0.25">
      <c r="A316" s="1" t="s">
        <v>2405</v>
      </c>
      <c r="B316" t="s">
        <v>2406</v>
      </c>
      <c r="C316" s="9">
        <v>44504</v>
      </c>
      <c r="D316" s="5">
        <v>24.79</v>
      </c>
    </row>
    <row r="317" spans="1:4" x14ac:dyDescent="0.25">
      <c r="A317" s="1" t="s">
        <v>1636</v>
      </c>
      <c r="B317" t="s">
        <v>2407</v>
      </c>
      <c r="C317" s="9">
        <v>44504</v>
      </c>
      <c r="D317" s="5">
        <v>61.2</v>
      </c>
    </row>
    <row r="318" spans="1:4" x14ac:dyDescent="0.25">
      <c r="A318" s="1" t="s">
        <v>2408</v>
      </c>
      <c r="B318" t="s">
        <v>2409</v>
      </c>
      <c r="C318" s="9">
        <v>44504</v>
      </c>
      <c r="D318" s="5">
        <v>10.65</v>
      </c>
    </row>
    <row r="319" spans="1:4" x14ac:dyDescent="0.25">
      <c r="A319" s="1" t="s">
        <v>2410</v>
      </c>
      <c r="B319" t="s">
        <v>2411</v>
      </c>
      <c r="C319" s="9">
        <v>44504</v>
      </c>
      <c r="D319" s="5">
        <v>19.54</v>
      </c>
    </row>
    <row r="320" spans="1:4" x14ac:dyDescent="0.25">
      <c r="A320" s="1" t="s">
        <v>2301</v>
      </c>
      <c r="B320" t="s">
        <v>2412</v>
      </c>
      <c r="C320" s="9">
        <v>44511</v>
      </c>
      <c r="D320" s="5">
        <v>2038.8</v>
      </c>
    </row>
    <row r="321" spans="1:4" x14ac:dyDescent="0.25">
      <c r="A321" s="1" t="s">
        <v>92</v>
      </c>
      <c r="B321" t="s">
        <v>2413</v>
      </c>
      <c r="C321" s="9">
        <v>44511</v>
      </c>
      <c r="D321" s="5">
        <v>1210</v>
      </c>
    </row>
    <row r="322" spans="1:4" x14ac:dyDescent="0.25">
      <c r="A322" s="1" t="s">
        <v>1689</v>
      </c>
      <c r="B322" t="s">
        <v>1690</v>
      </c>
      <c r="C322" s="9">
        <v>44511</v>
      </c>
      <c r="D322" s="5">
        <v>41.81</v>
      </c>
    </row>
    <row r="323" spans="1:4" x14ac:dyDescent="0.25">
      <c r="A323" s="1" t="s">
        <v>1179</v>
      </c>
      <c r="B323" t="s">
        <v>2414</v>
      </c>
      <c r="C323" s="9">
        <v>44511</v>
      </c>
      <c r="D323" s="5">
        <v>378.62</v>
      </c>
    </row>
    <row r="324" spans="1:4" x14ac:dyDescent="0.25">
      <c r="A324" s="1" t="s">
        <v>2087</v>
      </c>
      <c r="B324" t="s">
        <v>2415</v>
      </c>
      <c r="C324" s="9">
        <v>44511</v>
      </c>
      <c r="D324" s="5">
        <v>103.09</v>
      </c>
    </row>
    <row r="325" spans="1:4" x14ac:dyDescent="0.25">
      <c r="A325" s="1" t="s">
        <v>2422</v>
      </c>
      <c r="B325" t="s">
        <v>1801</v>
      </c>
      <c r="C325" s="9">
        <v>44519</v>
      </c>
      <c r="D325" s="5">
        <v>18.149999999999999</v>
      </c>
    </row>
    <row r="326" spans="1:4" x14ac:dyDescent="0.25">
      <c r="A326" s="1" t="s">
        <v>2108</v>
      </c>
      <c r="B326" t="s">
        <v>2416</v>
      </c>
      <c r="C326" s="9">
        <v>44525</v>
      </c>
      <c r="D326" s="5">
        <v>55.9</v>
      </c>
    </row>
    <row r="327" spans="1:4" x14ac:dyDescent="0.25">
      <c r="A327" s="1" t="s">
        <v>2094</v>
      </c>
      <c r="B327" t="s">
        <v>2417</v>
      </c>
      <c r="C327" s="9">
        <v>44525</v>
      </c>
      <c r="D327" s="5">
        <v>791.95</v>
      </c>
    </row>
    <row r="328" spans="1:4" x14ac:dyDescent="0.25">
      <c r="A328" s="1" t="s">
        <v>1600</v>
      </c>
      <c r="B328" t="s">
        <v>2418</v>
      </c>
      <c r="C328" s="9">
        <v>44525</v>
      </c>
      <c r="D328" s="5">
        <v>312.89</v>
      </c>
    </row>
    <row r="329" spans="1:4" x14ac:dyDescent="0.25">
      <c r="A329" s="1" t="s">
        <v>205</v>
      </c>
      <c r="B329" t="s">
        <v>2419</v>
      </c>
      <c r="C329" s="9">
        <v>44529</v>
      </c>
      <c r="D329" s="5">
        <v>4820.32</v>
      </c>
    </row>
    <row r="330" spans="1:4" x14ac:dyDescent="0.25">
      <c r="A330" s="1" t="s">
        <v>205</v>
      </c>
      <c r="B330" t="s">
        <v>2420</v>
      </c>
      <c r="C330" s="9">
        <v>44529</v>
      </c>
      <c r="D330" s="5">
        <v>1046.01</v>
      </c>
    </row>
    <row r="331" spans="1:4" x14ac:dyDescent="0.25">
      <c r="A331" s="1" t="s">
        <v>204</v>
      </c>
      <c r="B331" t="s">
        <v>2419</v>
      </c>
      <c r="C331" s="9">
        <v>44529</v>
      </c>
      <c r="D331" s="5">
        <v>21956.6</v>
      </c>
    </row>
    <row r="332" spans="1:4" x14ac:dyDescent="0.25">
      <c r="A332" s="1" t="s">
        <v>204</v>
      </c>
      <c r="B332" t="s">
        <v>2420</v>
      </c>
      <c r="C332" s="9">
        <v>44529</v>
      </c>
      <c r="D332" s="5">
        <v>8135.74</v>
      </c>
    </row>
    <row r="333" spans="1:4" x14ac:dyDescent="0.25">
      <c r="A333" s="1" t="s">
        <v>2425</v>
      </c>
      <c r="B333" t="s">
        <v>2426</v>
      </c>
      <c r="C333" s="9">
        <v>44532</v>
      </c>
      <c r="D333" s="5">
        <v>855.23</v>
      </c>
    </row>
    <row r="334" spans="1:4" x14ac:dyDescent="0.25">
      <c r="A334" s="1" t="s">
        <v>43</v>
      </c>
      <c r="B334" t="s">
        <v>2427</v>
      </c>
      <c r="C334" s="9">
        <v>44532</v>
      </c>
      <c r="D334" s="5">
        <v>50.82</v>
      </c>
    </row>
    <row r="335" spans="1:4" x14ac:dyDescent="0.25">
      <c r="A335" s="1" t="s">
        <v>2429</v>
      </c>
      <c r="B335" t="s">
        <v>2430</v>
      </c>
      <c r="C335" s="9">
        <v>44532</v>
      </c>
      <c r="D335" s="5">
        <v>58.08</v>
      </c>
    </row>
    <row r="336" spans="1:4" x14ac:dyDescent="0.25">
      <c r="A336" s="1" t="s">
        <v>1155</v>
      </c>
      <c r="B336" t="s">
        <v>2431</v>
      </c>
      <c r="C336" s="9">
        <v>44532</v>
      </c>
      <c r="D336" s="5">
        <v>23.98</v>
      </c>
    </row>
    <row r="337" spans="1:4" x14ac:dyDescent="0.25">
      <c r="A337" s="1" t="s">
        <v>1750</v>
      </c>
      <c r="B337" t="s">
        <v>2428</v>
      </c>
      <c r="C337" s="9">
        <v>44533</v>
      </c>
      <c r="D337" s="5">
        <v>6050</v>
      </c>
    </row>
    <row r="338" spans="1:4" x14ac:dyDescent="0.25">
      <c r="A338" s="1" t="s">
        <v>2211</v>
      </c>
      <c r="B338" t="s">
        <v>2432</v>
      </c>
      <c r="C338" s="9">
        <v>44546</v>
      </c>
      <c r="D338" s="5">
        <v>526.85</v>
      </c>
    </row>
    <row r="339" spans="1:4" x14ac:dyDescent="0.25">
      <c r="A339" s="1" t="s">
        <v>1670</v>
      </c>
      <c r="B339" t="s">
        <v>2433</v>
      </c>
      <c r="C339" s="9">
        <v>44546</v>
      </c>
      <c r="D339" s="5">
        <v>183.02</v>
      </c>
    </row>
    <row r="340" spans="1:4" x14ac:dyDescent="0.25">
      <c r="A340" s="1" t="s">
        <v>43</v>
      </c>
      <c r="B340" t="s">
        <v>2435</v>
      </c>
      <c r="C340" s="9">
        <v>44546</v>
      </c>
      <c r="D340" s="5">
        <v>292.41000000000003</v>
      </c>
    </row>
    <row r="341" spans="1:4" x14ac:dyDescent="0.25">
      <c r="A341" s="1" t="s">
        <v>2087</v>
      </c>
      <c r="B341" t="s">
        <v>2436</v>
      </c>
      <c r="C341" s="9">
        <v>44546</v>
      </c>
      <c r="D341" s="5">
        <v>10.44</v>
      </c>
    </row>
    <row r="342" spans="1:4" x14ac:dyDescent="0.25">
      <c r="A342" s="1" t="s">
        <v>1155</v>
      </c>
      <c r="B342" t="s">
        <v>2437</v>
      </c>
      <c r="C342" s="9">
        <v>44546</v>
      </c>
      <c r="D342" s="5">
        <v>9.6999999999999993</v>
      </c>
    </row>
    <row r="343" spans="1:4" x14ac:dyDescent="0.25">
      <c r="A343" s="1" t="s">
        <v>2438</v>
      </c>
      <c r="B343" t="s">
        <v>2439</v>
      </c>
      <c r="C343" s="9">
        <v>44546</v>
      </c>
      <c r="D343" s="5">
        <v>20.82</v>
      </c>
    </row>
    <row r="344" spans="1:4" x14ac:dyDescent="0.25">
      <c r="A344" s="1" t="s">
        <v>92</v>
      </c>
      <c r="B344" t="s">
        <v>2440</v>
      </c>
      <c r="C344" s="9">
        <v>44546</v>
      </c>
      <c r="D344" s="5">
        <v>1210</v>
      </c>
    </row>
    <row r="345" spans="1:4" x14ac:dyDescent="0.25">
      <c r="A345" s="1" t="s">
        <v>1179</v>
      </c>
      <c r="B345" t="s">
        <v>2441</v>
      </c>
      <c r="C345" s="9">
        <v>44546</v>
      </c>
      <c r="D345" s="5">
        <v>378.62</v>
      </c>
    </row>
    <row r="346" spans="1:4" x14ac:dyDescent="0.25">
      <c r="A346" s="1" t="s">
        <v>1689</v>
      </c>
      <c r="B346" t="s">
        <v>1690</v>
      </c>
      <c r="C346" s="9">
        <v>44546</v>
      </c>
      <c r="D346" s="5">
        <v>11.95</v>
      </c>
    </row>
    <row r="347" spans="1:4" x14ac:dyDescent="0.25">
      <c r="A347" s="1" t="s">
        <v>215</v>
      </c>
      <c r="B347" t="s">
        <v>2323</v>
      </c>
      <c r="C347" s="9">
        <v>44552</v>
      </c>
      <c r="D347" s="5">
        <v>10689.24</v>
      </c>
    </row>
    <row r="348" spans="1:4" x14ac:dyDescent="0.25">
      <c r="A348" s="1" t="s">
        <v>1011</v>
      </c>
      <c r="B348" t="s">
        <v>2434</v>
      </c>
      <c r="C348" s="9">
        <v>44552</v>
      </c>
      <c r="D348" s="5">
        <v>1640</v>
      </c>
    </row>
    <row r="349" spans="1:4" x14ac:dyDescent="0.25">
      <c r="A349" s="1" t="s">
        <v>1262</v>
      </c>
      <c r="B349" t="s">
        <v>2442</v>
      </c>
      <c r="C349" s="9">
        <v>44552</v>
      </c>
      <c r="D349" s="5">
        <v>14520</v>
      </c>
    </row>
    <row r="350" spans="1:4" x14ac:dyDescent="0.25">
      <c r="A350" s="1" t="s">
        <v>2443</v>
      </c>
      <c r="B350" t="s">
        <v>2444</v>
      </c>
      <c r="C350" s="9">
        <v>44552</v>
      </c>
      <c r="D350" s="5">
        <v>852</v>
      </c>
    </row>
    <row r="351" spans="1:4" x14ac:dyDescent="0.25">
      <c r="A351" s="1" t="s">
        <v>1824</v>
      </c>
      <c r="B351" t="s">
        <v>2445</v>
      </c>
      <c r="C351" s="9">
        <v>44552</v>
      </c>
      <c r="D351" s="5">
        <v>598.95000000000005</v>
      </c>
    </row>
    <row r="352" spans="1:4" x14ac:dyDescent="0.25">
      <c r="A352" s="1" t="s">
        <v>1824</v>
      </c>
      <c r="B352" t="s">
        <v>2446</v>
      </c>
      <c r="C352" s="9">
        <v>44552</v>
      </c>
      <c r="D352" s="5">
        <v>298.87</v>
      </c>
    </row>
    <row r="353" spans="1:4" x14ac:dyDescent="0.25">
      <c r="A353" s="1" t="s">
        <v>2170</v>
      </c>
      <c r="B353" t="s">
        <v>2447</v>
      </c>
      <c r="C353" s="9">
        <v>44552</v>
      </c>
      <c r="D353" s="5">
        <v>72.36</v>
      </c>
    </row>
    <row r="354" spans="1:4" x14ac:dyDescent="0.25">
      <c r="A354" s="1" t="s">
        <v>2448</v>
      </c>
      <c r="B354" t="s">
        <v>2449</v>
      </c>
      <c r="C354" s="9">
        <v>44552</v>
      </c>
      <c r="D354" s="5">
        <v>84.7</v>
      </c>
    </row>
    <row r="355" spans="1:4" x14ac:dyDescent="0.25">
      <c r="A355" s="1" t="s">
        <v>2108</v>
      </c>
      <c r="B355" t="s">
        <v>2450</v>
      </c>
      <c r="C355" s="9">
        <v>44552</v>
      </c>
      <c r="D355" s="5">
        <v>6.79</v>
      </c>
    </row>
    <row r="356" spans="1:4" x14ac:dyDescent="0.25">
      <c r="A356" s="1" t="s">
        <v>1689</v>
      </c>
      <c r="B356" t="s">
        <v>1690</v>
      </c>
      <c r="C356" s="9">
        <v>44552</v>
      </c>
      <c r="D356" s="5">
        <v>41.81</v>
      </c>
    </row>
    <row r="357" spans="1:4" x14ac:dyDescent="0.25">
      <c r="A357" s="1" t="s">
        <v>205</v>
      </c>
      <c r="B357" t="s">
        <v>2451</v>
      </c>
      <c r="C357" s="9">
        <v>44552</v>
      </c>
      <c r="D357" s="5">
        <v>4820.32</v>
      </c>
    </row>
    <row r="358" spans="1:4" x14ac:dyDescent="0.25">
      <c r="A358" s="1" t="s">
        <v>205</v>
      </c>
      <c r="B358" t="s">
        <v>2452</v>
      </c>
      <c r="C358" s="9">
        <v>44552</v>
      </c>
      <c r="D358" s="5">
        <v>1046.01</v>
      </c>
    </row>
    <row r="359" spans="1:4" x14ac:dyDescent="0.25">
      <c r="A359" s="1" t="s">
        <v>204</v>
      </c>
      <c r="B359" t="s">
        <v>2451</v>
      </c>
      <c r="C359" s="9">
        <v>44552</v>
      </c>
      <c r="D359" s="5">
        <v>21956.6</v>
      </c>
    </row>
    <row r="360" spans="1:4" x14ac:dyDescent="0.25">
      <c r="A360" s="1" t="s">
        <v>204</v>
      </c>
      <c r="B360" t="s">
        <v>2452</v>
      </c>
      <c r="C360" s="9">
        <v>44552</v>
      </c>
      <c r="D360" s="5">
        <v>8135.74</v>
      </c>
    </row>
    <row r="361" spans="1:4" x14ac:dyDescent="0.25">
      <c r="A361" s="1" t="s">
        <v>205</v>
      </c>
      <c r="B361" t="s">
        <v>2453</v>
      </c>
      <c r="C361" s="9">
        <v>44552</v>
      </c>
      <c r="D361" s="5">
        <v>1133.29</v>
      </c>
    </row>
    <row r="362" spans="1:4" x14ac:dyDescent="0.25">
      <c r="A362" s="1" t="s">
        <v>204</v>
      </c>
      <c r="B362" t="s">
        <v>2453</v>
      </c>
      <c r="C362" s="9">
        <v>44552</v>
      </c>
      <c r="D362" s="5">
        <v>18530.12</v>
      </c>
    </row>
    <row r="363" spans="1:4" x14ac:dyDescent="0.25">
      <c r="A363" s="1" t="s">
        <v>215</v>
      </c>
      <c r="B363" t="s">
        <v>2462</v>
      </c>
      <c r="C363" s="9">
        <v>44560</v>
      </c>
      <c r="D363" s="5">
        <v>2716.39</v>
      </c>
    </row>
    <row r="364" spans="1:4" x14ac:dyDescent="0.25">
      <c r="A364" s="1"/>
      <c r="C364" s="9"/>
      <c r="D364" s="5"/>
    </row>
    <row r="365" spans="1:4" x14ac:dyDescent="0.25">
      <c r="A365" s="1"/>
      <c r="C365" s="9"/>
      <c r="D365" s="5"/>
    </row>
    <row r="366" spans="1:4" x14ac:dyDescent="0.25">
      <c r="A366" s="1"/>
      <c r="C366" s="9"/>
      <c r="D366" s="5"/>
    </row>
    <row r="367" spans="1:4" x14ac:dyDescent="0.25">
      <c r="A367" s="1"/>
      <c r="C367" s="9"/>
      <c r="D367" s="5"/>
    </row>
    <row r="368" spans="1:4" x14ac:dyDescent="0.25">
      <c r="A368" s="1"/>
      <c r="C368" s="9"/>
      <c r="D368" s="5"/>
    </row>
    <row r="369" spans="1:4" x14ac:dyDescent="0.25">
      <c r="A369" s="1"/>
      <c r="C369" s="9"/>
      <c r="D369" s="5"/>
    </row>
    <row r="370" spans="1:4" x14ac:dyDescent="0.25">
      <c r="A370" s="1"/>
      <c r="C370" s="9"/>
      <c r="D370" s="5"/>
    </row>
    <row r="371" spans="1:4" x14ac:dyDescent="0.25">
      <c r="A371" s="1"/>
      <c r="C371" s="9"/>
      <c r="D371" s="5"/>
    </row>
    <row r="372" spans="1:4" x14ac:dyDescent="0.25">
      <c r="A372" s="1"/>
      <c r="C372" s="9"/>
      <c r="D372" s="5"/>
    </row>
    <row r="373" spans="1:4" x14ac:dyDescent="0.25">
      <c r="A373" s="1"/>
      <c r="C373" s="9"/>
      <c r="D373" s="5"/>
    </row>
    <row r="374" spans="1:4" x14ac:dyDescent="0.25">
      <c r="A374" s="1"/>
      <c r="C374" s="9"/>
      <c r="D374" s="5"/>
    </row>
    <row r="375" spans="1:4" x14ac:dyDescent="0.25">
      <c r="A375" s="1"/>
      <c r="C375" s="9"/>
      <c r="D375" s="5"/>
    </row>
    <row r="376" spans="1:4" x14ac:dyDescent="0.25">
      <c r="A376" s="1"/>
      <c r="C376" s="9"/>
      <c r="D376" s="5"/>
    </row>
    <row r="377" spans="1:4" x14ac:dyDescent="0.25">
      <c r="A377" s="1"/>
      <c r="C377" s="9"/>
      <c r="D377" s="5"/>
    </row>
    <row r="378" spans="1:4" x14ac:dyDescent="0.25">
      <c r="A378" s="1"/>
      <c r="C378" s="9"/>
      <c r="D378" s="5"/>
    </row>
    <row r="379" spans="1:4" x14ac:dyDescent="0.25">
      <c r="A379" s="1"/>
      <c r="C379" s="9"/>
      <c r="D379" s="5"/>
    </row>
    <row r="380" spans="1:4" x14ac:dyDescent="0.25">
      <c r="A380" s="1"/>
      <c r="C380" s="9"/>
      <c r="D380" s="5"/>
    </row>
    <row r="381" spans="1:4" x14ac:dyDescent="0.25">
      <c r="A381" s="1"/>
      <c r="C381" s="9"/>
      <c r="D381" s="5"/>
    </row>
    <row r="382" spans="1:4" x14ac:dyDescent="0.25">
      <c r="A382" s="1"/>
      <c r="C382" s="9"/>
      <c r="D382" s="5"/>
    </row>
    <row r="383" spans="1:4" x14ac:dyDescent="0.25">
      <c r="A383" s="1"/>
      <c r="C383" s="9"/>
      <c r="D383" s="5"/>
    </row>
    <row r="384" spans="1:4" x14ac:dyDescent="0.25">
      <c r="A384" s="1"/>
      <c r="C384" s="9"/>
      <c r="D384" s="5"/>
    </row>
    <row r="385" spans="1:4" x14ac:dyDescent="0.25">
      <c r="A385" s="1"/>
      <c r="C385" s="9"/>
      <c r="D385" s="5"/>
    </row>
    <row r="386" spans="1:4" x14ac:dyDescent="0.25">
      <c r="A386" s="1"/>
      <c r="C386" s="9"/>
      <c r="D386" s="5"/>
    </row>
    <row r="387" spans="1:4" x14ac:dyDescent="0.25">
      <c r="A387" s="1"/>
      <c r="C387" s="9"/>
      <c r="D387" s="5"/>
    </row>
    <row r="388" spans="1:4" x14ac:dyDescent="0.25">
      <c r="A388" s="1"/>
      <c r="C388" s="9"/>
      <c r="D388" s="5"/>
    </row>
    <row r="389" spans="1:4" x14ac:dyDescent="0.25">
      <c r="A389" s="1"/>
      <c r="C389" s="9"/>
      <c r="D389" s="5"/>
    </row>
    <row r="390" spans="1:4" x14ac:dyDescent="0.25">
      <c r="A390" s="1"/>
      <c r="C390" s="9"/>
      <c r="D390" s="5"/>
    </row>
    <row r="391" spans="1:4" x14ac:dyDescent="0.25">
      <c r="A391" s="1"/>
      <c r="C391" s="9"/>
      <c r="D391" s="5"/>
    </row>
    <row r="392" spans="1:4" x14ac:dyDescent="0.25">
      <c r="A392" s="1"/>
      <c r="C392" s="9"/>
      <c r="D392" s="5"/>
    </row>
    <row r="393" spans="1:4" x14ac:dyDescent="0.25">
      <c r="A393" s="1"/>
      <c r="C393" s="9"/>
      <c r="D393" s="5"/>
    </row>
    <row r="394" spans="1:4" x14ac:dyDescent="0.25">
      <c r="A394" s="1"/>
      <c r="C394" s="9"/>
      <c r="D394" s="5"/>
    </row>
    <row r="395" spans="1:4" x14ac:dyDescent="0.25">
      <c r="A395" s="1"/>
      <c r="C395" s="9"/>
      <c r="D395" s="5"/>
    </row>
    <row r="396" spans="1:4" x14ac:dyDescent="0.25">
      <c r="A396" s="1"/>
      <c r="C396" s="9"/>
      <c r="D396" s="5"/>
    </row>
    <row r="397" spans="1:4" x14ac:dyDescent="0.25">
      <c r="A397" s="1"/>
      <c r="C397" s="9"/>
      <c r="D397" s="5"/>
    </row>
    <row r="398" spans="1:4" x14ac:dyDescent="0.25">
      <c r="A398" s="1"/>
      <c r="C398" s="9"/>
      <c r="D398" s="5"/>
    </row>
    <row r="399" spans="1:4" x14ac:dyDescent="0.25">
      <c r="A399" s="1"/>
      <c r="C399" s="9"/>
      <c r="D399" s="5"/>
    </row>
    <row r="400" spans="1:4" x14ac:dyDescent="0.25">
      <c r="A400" s="1"/>
      <c r="C400" s="9"/>
      <c r="D400" s="5"/>
    </row>
    <row r="401" spans="1:4" x14ac:dyDescent="0.25">
      <c r="A401" s="1"/>
      <c r="C401" s="9"/>
      <c r="D401" s="5"/>
    </row>
    <row r="402" spans="1:4" x14ac:dyDescent="0.25">
      <c r="A402" s="1"/>
      <c r="C402" s="9"/>
      <c r="D402" s="5"/>
    </row>
    <row r="403" spans="1:4" x14ac:dyDescent="0.25">
      <c r="A403" s="1"/>
      <c r="C403" s="9"/>
      <c r="D403" s="5"/>
    </row>
    <row r="404" spans="1:4" x14ac:dyDescent="0.25">
      <c r="A404" s="1"/>
      <c r="C404" s="9"/>
      <c r="D404" s="5"/>
    </row>
    <row r="405" spans="1:4" x14ac:dyDescent="0.25">
      <c r="A405" s="1"/>
      <c r="C405" s="9"/>
      <c r="D405" s="5"/>
    </row>
    <row r="406" spans="1:4" x14ac:dyDescent="0.25">
      <c r="A406" s="1"/>
      <c r="C406" s="9"/>
      <c r="D406" s="5"/>
    </row>
    <row r="407" spans="1:4" x14ac:dyDescent="0.25">
      <c r="A407" s="1"/>
      <c r="C407" s="9"/>
      <c r="D407" s="5"/>
    </row>
    <row r="408" spans="1:4" x14ac:dyDescent="0.25">
      <c r="A408" s="1"/>
      <c r="C408" s="9"/>
      <c r="D408" s="5"/>
    </row>
    <row r="409" spans="1:4" x14ac:dyDescent="0.25">
      <c r="A409" s="1"/>
      <c r="C409" s="9"/>
      <c r="D409" s="5"/>
    </row>
    <row r="410" spans="1:4" x14ac:dyDescent="0.25">
      <c r="A410" s="1"/>
      <c r="C410" s="9"/>
      <c r="D410" s="5"/>
    </row>
    <row r="411" spans="1:4" x14ac:dyDescent="0.25">
      <c r="A411" s="1"/>
      <c r="C411" s="9"/>
      <c r="D411" s="5"/>
    </row>
    <row r="412" spans="1:4" x14ac:dyDescent="0.25">
      <c r="A412" s="1"/>
      <c r="C412" s="9"/>
      <c r="D412" s="5"/>
    </row>
    <row r="413" spans="1:4" x14ac:dyDescent="0.25">
      <c r="A413" s="1"/>
      <c r="C413" s="9"/>
      <c r="D413" s="5"/>
    </row>
    <row r="414" spans="1:4" x14ac:dyDescent="0.25">
      <c r="A414" s="1"/>
      <c r="C414" s="9"/>
      <c r="D414" s="5"/>
    </row>
    <row r="415" spans="1:4" x14ac:dyDescent="0.25">
      <c r="A415" s="1"/>
      <c r="C415" s="9"/>
      <c r="D415" s="5"/>
    </row>
    <row r="416" spans="1:4" x14ac:dyDescent="0.25">
      <c r="A416" s="1"/>
      <c r="C416" s="9"/>
      <c r="D416" s="5"/>
    </row>
    <row r="417" spans="1:4" x14ac:dyDescent="0.25">
      <c r="A417" s="1"/>
      <c r="C417" s="9"/>
      <c r="D417" s="5"/>
    </row>
    <row r="418" spans="1:4" x14ac:dyDescent="0.25">
      <c r="A418" s="1"/>
      <c r="C418" s="9"/>
      <c r="D418" s="5"/>
    </row>
    <row r="419" spans="1:4" x14ac:dyDescent="0.25">
      <c r="A419" s="1"/>
      <c r="C419" s="9"/>
      <c r="D419" s="5"/>
    </row>
    <row r="420" spans="1:4" x14ac:dyDescent="0.25">
      <c r="A420" s="1"/>
      <c r="C420" s="9"/>
      <c r="D420" s="5"/>
    </row>
    <row r="421" spans="1:4" x14ac:dyDescent="0.25">
      <c r="A421" s="1"/>
      <c r="C421" s="9"/>
      <c r="D421" s="5"/>
    </row>
    <row r="422" spans="1:4" x14ac:dyDescent="0.25">
      <c r="A422" s="1"/>
      <c r="C422" s="9"/>
      <c r="D422" s="5"/>
    </row>
    <row r="423" spans="1:4" x14ac:dyDescent="0.25">
      <c r="A423" s="1"/>
      <c r="C423" s="9"/>
      <c r="D423" s="5"/>
    </row>
    <row r="424" spans="1:4" x14ac:dyDescent="0.25">
      <c r="A424" s="1"/>
      <c r="C424" s="9"/>
      <c r="D424" s="5"/>
    </row>
    <row r="425" spans="1:4" x14ac:dyDescent="0.25">
      <c r="A425" s="1"/>
      <c r="C425" s="9"/>
      <c r="D425" s="5"/>
    </row>
    <row r="426" spans="1:4" x14ac:dyDescent="0.25">
      <c r="A426" s="1"/>
      <c r="C426" s="9"/>
      <c r="D426" s="5"/>
    </row>
    <row r="427" spans="1:4" x14ac:dyDescent="0.25">
      <c r="A427" s="1"/>
      <c r="C427" s="9"/>
      <c r="D427" s="5"/>
    </row>
    <row r="428" spans="1:4" x14ac:dyDescent="0.25">
      <c r="A428" s="1"/>
      <c r="C428" s="9"/>
      <c r="D428" s="5"/>
    </row>
    <row r="429" spans="1:4" x14ac:dyDescent="0.25">
      <c r="A429" s="1"/>
      <c r="C429" s="9"/>
      <c r="D429" s="5"/>
    </row>
    <row r="430" spans="1:4" x14ac:dyDescent="0.25">
      <c r="A430" s="1"/>
      <c r="C430" s="9"/>
      <c r="D430" s="5"/>
    </row>
    <row r="431" spans="1:4" x14ac:dyDescent="0.25">
      <c r="A431" s="1"/>
      <c r="C431" s="9"/>
      <c r="D431" s="5"/>
    </row>
    <row r="432" spans="1:4" x14ac:dyDescent="0.25">
      <c r="A432" s="1"/>
      <c r="C432" s="9"/>
      <c r="D432" s="5"/>
    </row>
    <row r="433" spans="1:4" x14ac:dyDescent="0.25">
      <c r="A433" s="1"/>
      <c r="C433" s="9"/>
      <c r="D433" s="5"/>
    </row>
    <row r="434" spans="1:4" x14ac:dyDescent="0.25">
      <c r="A434" s="1"/>
      <c r="C434" s="9"/>
      <c r="D434" s="5"/>
    </row>
    <row r="435" spans="1:4" x14ac:dyDescent="0.25">
      <c r="A435" s="1"/>
      <c r="C435" s="9"/>
      <c r="D435" s="5"/>
    </row>
    <row r="436" spans="1:4" x14ac:dyDescent="0.25">
      <c r="A436" s="1"/>
      <c r="C436" s="9"/>
      <c r="D436" s="5"/>
    </row>
    <row r="437" spans="1:4" x14ac:dyDescent="0.25">
      <c r="A437" s="1"/>
      <c r="C437" s="9"/>
      <c r="D437" s="5"/>
    </row>
    <row r="438" spans="1:4" x14ac:dyDescent="0.25">
      <c r="A438" s="1"/>
      <c r="C438" s="9"/>
      <c r="D438" s="5"/>
    </row>
    <row r="439" spans="1:4" x14ac:dyDescent="0.25">
      <c r="A439" s="1"/>
      <c r="C439" s="9"/>
      <c r="D439" s="5"/>
    </row>
    <row r="440" spans="1:4" x14ac:dyDescent="0.25">
      <c r="A440" s="1"/>
      <c r="C440" s="9"/>
      <c r="D440" s="5"/>
    </row>
    <row r="441" spans="1:4" x14ac:dyDescent="0.25">
      <c r="A441" s="1"/>
      <c r="C441" s="9"/>
      <c r="D441" s="5"/>
    </row>
    <row r="442" spans="1:4" x14ac:dyDescent="0.25">
      <c r="A442" s="1"/>
      <c r="C442" s="9"/>
      <c r="D442" s="5"/>
    </row>
    <row r="443" spans="1:4" x14ac:dyDescent="0.25">
      <c r="A443" s="1"/>
      <c r="C443" s="9"/>
      <c r="D443" s="5"/>
    </row>
    <row r="444" spans="1:4" x14ac:dyDescent="0.25">
      <c r="A444" s="1"/>
      <c r="C444" s="9"/>
      <c r="D444" s="5"/>
    </row>
    <row r="445" spans="1:4" x14ac:dyDescent="0.25">
      <c r="A445" s="1"/>
      <c r="C445" s="9"/>
      <c r="D445" s="5"/>
    </row>
    <row r="446" spans="1:4" x14ac:dyDescent="0.25">
      <c r="A446" s="1"/>
      <c r="C446" s="9"/>
      <c r="D446" s="5"/>
    </row>
    <row r="447" spans="1:4" x14ac:dyDescent="0.25">
      <c r="A447" s="1"/>
      <c r="C447" s="9"/>
      <c r="D447" s="5"/>
    </row>
    <row r="448" spans="1:4" x14ac:dyDescent="0.25">
      <c r="A448" s="1"/>
      <c r="C448" s="9"/>
      <c r="D448" s="5"/>
    </row>
    <row r="449" spans="1:4" x14ac:dyDescent="0.25">
      <c r="A449" s="1"/>
      <c r="C449" s="9"/>
      <c r="D449" s="5"/>
    </row>
    <row r="450" spans="1:4" x14ac:dyDescent="0.25">
      <c r="A450" s="1"/>
      <c r="C450" s="9"/>
      <c r="D450" s="5"/>
    </row>
    <row r="451" spans="1:4" x14ac:dyDescent="0.25">
      <c r="A451" s="1"/>
      <c r="C451" s="9"/>
      <c r="D451" s="5"/>
    </row>
    <row r="452" spans="1:4" x14ac:dyDescent="0.25">
      <c r="A452" s="1"/>
      <c r="C452" s="9"/>
      <c r="D452" s="5"/>
    </row>
    <row r="453" spans="1:4" x14ac:dyDescent="0.25">
      <c r="A453" s="1"/>
      <c r="C453" s="9"/>
      <c r="D453" s="5"/>
    </row>
    <row r="454" spans="1:4" x14ac:dyDescent="0.25">
      <c r="A454" s="1"/>
      <c r="C454" s="9"/>
      <c r="D454" s="5"/>
    </row>
    <row r="455" spans="1:4" x14ac:dyDescent="0.25">
      <c r="A455" s="1"/>
      <c r="C455" s="9"/>
      <c r="D455" s="5"/>
    </row>
    <row r="456" spans="1:4" x14ac:dyDescent="0.25">
      <c r="A456" s="1"/>
      <c r="C456" s="9"/>
      <c r="D456" s="5"/>
    </row>
    <row r="457" spans="1:4" x14ac:dyDescent="0.25">
      <c r="A457" s="1"/>
      <c r="C457" s="9"/>
      <c r="D457" s="5"/>
    </row>
    <row r="458" spans="1:4" x14ac:dyDescent="0.25">
      <c r="A458" s="1"/>
      <c r="C458" s="9"/>
      <c r="D458" s="5"/>
    </row>
    <row r="459" spans="1:4" x14ac:dyDescent="0.25">
      <c r="A459" s="1"/>
      <c r="C459" s="9"/>
      <c r="D459" s="5"/>
    </row>
    <row r="460" spans="1:4" x14ac:dyDescent="0.25">
      <c r="A460" s="1"/>
      <c r="C460" s="9"/>
      <c r="D460" s="5"/>
    </row>
    <row r="461" spans="1:4" x14ac:dyDescent="0.25">
      <c r="A461" s="1"/>
      <c r="C461" s="9"/>
      <c r="D461" s="5"/>
    </row>
    <row r="462" spans="1:4" x14ac:dyDescent="0.25">
      <c r="A462" s="1"/>
      <c r="C462" s="9"/>
      <c r="D462" s="5"/>
    </row>
    <row r="463" spans="1:4" x14ac:dyDescent="0.25">
      <c r="A463" s="1"/>
      <c r="C463" s="9"/>
      <c r="D463" s="5"/>
    </row>
    <row r="464" spans="1:4" x14ac:dyDescent="0.25">
      <c r="A464" s="1"/>
      <c r="C464" s="9"/>
      <c r="D464" s="5"/>
    </row>
    <row r="465" spans="1:4" x14ac:dyDescent="0.25">
      <c r="A465" s="1"/>
      <c r="C465" s="9"/>
      <c r="D465" s="5"/>
    </row>
    <row r="466" spans="1:4" x14ac:dyDescent="0.25">
      <c r="A466" s="1"/>
      <c r="C466" s="9"/>
      <c r="D466" s="5"/>
    </row>
    <row r="467" spans="1:4" x14ac:dyDescent="0.25">
      <c r="A467" s="1"/>
      <c r="C467" s="9"/>
      <c r="D467" s="5"/>
    </row>
    <row r="468" spans="1:4" x14ac:dyDescent="0.25">
      <c r="A468" s="1"/>
      <c r="C468" s="9"/>
      <c r="D468" s="5"/>
    </row>
    <row r="469" spans="1:4" x14ac:dyDescent="0.25">
      <c r="A469" s="1"/>
      <c r="C469" s="9"/>
      <c r="D469" s="5"/>
    </row>
    <row r="470" spans="1:4" x14ac:dyDescent="0.25">
      <c r="A470" s="1"/>
      <c r="C470" s="9"/>
      <c r="D470" s="5"/>
    </row>
    <row r="471" spans="1:4" x14ac:dyDescent="0.25">
      <c r="A471" s="1"/>
      <c r="C471" s="9"/>
      <c r="D471" s="5"/>
    </row>
    <row r="472" spans="1:4" x14ac:dyDescent="0.25">
      <c r="A472" s="1"/>
      <c r="C472" s="9"/>
      <c r="D472" s="5"/>
    </row>
    <row r="473" spans="1:4" x14ac:dyDescent="0.25">
      <c r="A473" s="1"/>
      <c r="C473" s="9"/>
      <c r="D473" s="5"/>
    </row>
    <row r="474" spans="1:4" x14ac:dyDescent="0.25">
      <c r="A474" s="1"/>
      <c r="C474" s="9"/>
      <c r="D474" s="5"/>
    </row>
    <row r="475" spans="1:4" x14ac:dyDescent="0.25">
      <c r="A475" s="1"/>
      <c r="C475" s="9"/>
      <c r="D475" s="5"/>
    </row>
    <row r="476" spans="1:4" x14ac:dyDescent="0.25">
      <c r="A476" s="1"/>
      <c r="C476" s="9"/>
      <c r="D476" s="5"/>
    </row>
    <row r="477" spans="1:4" x14ac:dyDescent="0.25">
      <c r="A477" s="1"/>
      <c r="C477" s="9"/>
      <c r="D477" s="5"/>
    </row>
    <row r="478" spans="1:4" x14ac:dyDescent="0.25">
      <c r="A478" s="1"/>
      <c r="C478" s="9"/>
      <c r="D478" s="5"/>
    </row>
    <row r="479" spans="1:4" x14ac:dyDescent="0.25">
      <c r="A479" s="1"/>
      <c r="C479" s="9"/>
      <c r="D479" s="5"/>
    </row>
    <row r="480" spans="1:4" x14ac:dyDescent="0.25">
      <c r="A480" s="1"/>
      <c r="C480" s="9"/>
      <c r="D480" s="5"/>
    </row>
    <row r="481" spans="1:4" x14ac:dyDescent="0.25">
      <c r="A481" s="1"/>
      <c r="C481" s="9"/>
      <c r="D481" s="5"/>
    </row>
    <row r="482" spans="1:4" x14ac:dyDescent="0.25">
      <c r="A482" s="1"/>
      <c r="C482" s="9"/>
      <c r="D482" s="5"/>
    </row>
    <row r="483" spans="1:4" x14ac:dyDescent="0.25">
      <c r="A483" s="1"/>
      <c r="C483" s="9"/>
      <c r="D483" s="5"/>
    </row>
    <row r="484" spans="1:4" x14ac:dyDescent="0.25">
      <c r="A484" s="1"/>
      <c r="C484" s="9"/>
      <c r="D484" s="5"/>
    </row>
    <row r="485" spans="1:4" x14ac:dyDescent="0.25">
      <c r="A485" s="1"/>
      <c r="C485" s="9"/>
      <c r="D485" s="5"/>
    </row>
    <row r="486" spans="1:4" x14ac:dyDescent="0.25">
      <c r="A486" s="1"/>
      <c r="C486" s="9"/>
      <c r="D486" s="5"/>
    </row>
    <row r="487" spans="1:4" x14ac:dyDescent="0.25">
      <c r="A487" s="1"/>
      <c r="C487" s="9"/>
      <c r="D487" s="5"/>
    </row>
    <row r="488" spans="1:4" x14ac:dyDescent="0.25">
      <c r="A488" s="1"/>
      <c r="C488" s="9"/>
      <c r="D488" s="5"/>
    </row>
    <row r="489" spans="1:4" x14ac:dyDescent="0.25">
      <c r="A489" s="1"/>
      <c r="C489" s="9"/>
      <c r="D489" s="5"/>
    </row>
    <row r="490" spans="1:4" x14ac:dyDescent="0.25">
      <c r="A490" s="1"/>
      <c r="C490" s="9"/>
      <c r="D490" s="5"/>
    </row>
    <row r="491" spans="1:4" x14ac:dyDescent="0.25">
      <c r="A491" s="1"/>
      <c r="C491" s="9"/>
      <c r="D491" s="5"/>
    </row>
    <row r="492" spans="1:4" x14ac:dyDescent="0.25">
      <c r="A492" s="1"/>
      <c r="C492" s="9"/>
      <c r="D492" s="5"/>
    </row>
    <row r="493" spans="1:4" x14ac:dyDescent="0.25">
      <c r="A493" s="1"/>
      <c r="C493" s="9"/>
      <c r="D493" s="5"/>
    </row>
    <row r="494" spans="1:4" x14ac:dyDescent="0.25">
      <c r="A494" s="1"/>
      <c r="C494" s="9"/>
      <c r="D494" s="5"/>
    </row>
    <row r="495" spans="1:4" x14ac:dyDescent="0.25">
      <c r="A495" s="1"/>
      <c r="C495" s="9"/>
      <c r="D495" s="5"/>
    </row>
    <row r="496" spans="1:4" x14ac:dyDescent="0.25">
      <c r="A496" s="1"/>
      <c r="C496" s="9"/>
      <c r="D496" s="5"/>
    </row>
    <row r="497" spans="1:4" x14ac:dyDescent="0.25">
      <c r="A497" s="1"/>
      <c r="C497" s="9"/>
      <c r="D497" s="5"/>
    </row>
    <row r="498" spans="1:4" x14ac:dyDescent="0.25">
      <c r="A498" s="1"/>
      <c r="C498" s="9"/>
      <c r="D498" s="5"/>
    </row>
    <row r="499" spans="1:4" x14ac:dyDescent="0.25">
      <c r="A499" s="1"/>
      <c r="C499" s="9"/>
      <c r="D499" s="5"/>
    </row>
    <row r="500" spans="1:4" x14ac:dyDescent="0.25">
      <c r="A500" s="1"/>
      <c r="C500" s="9"/>
      <c r="D500" s="5"/>
    </row>
    <row r="501" spans="1:4" x14ac:dyDescent="0.25">
      <c r="A501" s="1"/>
      <c r="C501" s="9"/>
      <c r="D501" s="5"/>
    </row>
    <row r="502" spans="1:4" x14ac:dyDescent="0.25">
      <c r="A502" s="1"/>
      <c r="C502" s="9"/>
      <c r="D502" s="5"/>
    </row>
    <row r="503" spans="1:4" x14ac:dyDescent="0.25">
      <c r="A503" s="1"/>
      <c r="C503" s="9"/>
      <c r="D503" s="5"/>
    </row>
    <row r="504" spans="1:4" x14ac:dyDescent="0.25">
      <c r="A504" s="1"/>
      <c r="C504" s="9"/>
      <c r="D504" s="5"/>
    </row>
    <row r="505" spans="1:4" x14ac:dyDescent="0.25">
      <c r="A505" s="1"/>
      <c r="C505" s="9"/>
      <c r="D505" s="5"/>
    </row>
    <row r="506" spans="1:4" x14ac:dyDescent="0.25">
      <c r="A506" s="1"/>
      <c r="C506" s="9"/>
      <c r="D506" s="5"/>
    </row>
    <row r="507" spans="1:4" x14ac:dyDescent="0.25">
      <c r="A507" s="1"/>
      <c r="C507" s="9"/>
      <c r="D507" s="5"/>
    </row>
    <row r="508" spans="1:4" x14ac:dyDescent="0.25">
      <c r="A508" s="1"/>
      <c r="C508" s="9"/>
      <c r="D508" s="5"/>
    </row>
    <row r="509" spans="1:4" x14ac:dyDescent="0.25">
      <c r="A509" s="1"/>
      <c r="C509" s="9"/>
      <c r="D509" s="5"/>
    </row>
    <row r="510" spans="1:4" x14ac:dyDescent="0.25">
      <c r="A510" s="1"/>
      <c r="C510" s="9"/>
      <c r="D510" s="5"/>
    </row>
    <row r="511" spans="1:4" x14ac:dyDescent="0.25">
      <c r="A511" s="1"/>
      <c r="C511" s="9"/>
      <c r="D511" s="5"/>
    </row>
    <row r="512" spans="1:4" x14ac:dyDescent="0.25">
      <c r="A512" s="1"/>
      <c r="C512" s="9"/>
      <c r="D512" s="5"/>
    </row>
    <row r="513" spans="1:4" x14ac:dyDescent="0.25">
      <c r="A513" s="1"/>
      <c r="C513" s="9"/>
      <c r="D513" s="5"/>
    </row>
    <row r="514" spans="1:4" x14ac:dyDescent="0.25">
      <c r="A514" s="1"/>
      <c r="C514" s="9"/>
      <c r="D514" s="5"/>
    </row>
    <row r="515" spans="1:4" x14ac:dyDescent="0.25">
      <c r="A515" s="1"/>
      <c r="C515" s="9"/>
      <c r="D515" s="5"/>
    </row>
    <row r="516" spans="1:4" x14ac:dyDescent="0.25">
      <c r="A516" s="1"/>
      <c r="C516" s="9"/>
      <c r="D516" s="5"/>
    </row>
    <row r="517" spans="1:4" x14ac:dyDescent="0.25">
      <c r="A517" s="1"/>
      <c r="C517" s="9"/>
      <c r="D517" s="5"/>
    </row>
    <row r="518" spans="1:4" x14ac:dyDescent="0.25">
      <c r="A518" s="1"/>
      <c r="C518" s="9"/>
      <c r="D518" s="5"/>
    </row>
    <row r="519" spans="1:4" x14ac:dyDescent="0.25">
      <c r="A519" s="1"/>
      <c r="C519" s="9"/>
      <c r="D519" s="5"/>
    </row>
    <row r="520" spans="1:4" x14ac:dyDescent="0.25">
      <c r="A520" s="1"/>
      <c r="C520" s="9"/>
      <c r="D520" s="5"/>
    </row>
    <row r="521" spans="1:4" x14ac:dyDescent="0.25">
      <c r="A521" s="1"/>
      <c r="C521" s="9"/>
      <c r="D521" s="5"/>
    </row>
    <row r="522" spans="1:4" x14ac:dyDescent="0.25">
      <c r="A522" s="1"/>
      <c r="C522" s="9"/>
      <c r="D522" s="5"/>
    </row>
    <row r="523" spans="1:4" x14ac:dyDescent="0.25">
      <c r="A523" s="1"/>
      <c r="C523" s="9"/>
      <c r="D523" s="5"/>
    </row>
    <row r="524" spans="1:4" x14ac:dyDescent="0.25">
      <c r="A524" s="1"/>
      <c r="C524" s="9"/>
      <c r="D524" s="5"/>
    </row>
    <row r="525" spans="1:4" x14ac:dyDescent="0.25">
      <c r="A525" s="1"/>
      <c r="C525" s="9"/>
      <c r="D525" s="5"/>
    </row>
    <row r="526" spans="1:4" x14ac:dyDescent="0.25">
      <c r="A526" s="1"/>
      <c r="C526" s="9"/>
      <c r="D526" s="5"/>
    </row>
    <row r="527" spans="1:4" x14ac:dyDescent="0.25">
      <c r="A527" s="1"/>
      <c r="C527" s="9"/>
      <c r="D527" s="5"/>
    </row>
    <row r="528" spans="1:4" x14ac:dyDescent="0.25">
      <c r="A528" s="1"/>
      <c r="C528" s="9"/>
      <c r="D528" s="5"/>
    </row>
    <row r="529" spans="1:4" x14ac:dyDescent="0.25">
      <c r="A529" s="1"/>
      <c r="C529" s="9"/>
      <c r="D529" s="5"/>
    </row>
    <row r="530" spans="1:4" x14ac:dyDescent="0.25">
      <c r="A530" s="1"/>
      <c r="C530" s="9"/>
      <c r="D530" s="5"/>
    </row>
    <row r="531" spans="1:4" x14ac:dyDescent="0.25">
      <c r="A531" s="1"/>
      <c r="C531" s="9"/>
      <c r="D531" s="5"/>
    </row>
    <row r="532" spans="1:4" x14ac:dyDescent="0.25">
      <c r="A532" s="1"/>
      <c r="C532" s="9"/>
      <c r="D532" s="5"/>
    </row>
    <row r="533" spans="1:4" x14ac:dyDescent="0.25">
      <c r="A533" s="1"/>
      <c r="C533" s="9"/>
      <c r="D533" s="5"/>
    </row>
    <row r="534" spans="1:4" x14ac:dyDescent="0.25">
      <c r="A534" s="1"/>
      <c r="C534" s="9"/>
      <c r="D534" s="5"/>
    </row>
    <row r="535" spans="1:4" x14ac:dyDescent="0.25">
      <c r="A535" s="1"/>
      <c r="C535" s="9"/>
      <c r="D535" s="5"/>
    </row>
    <row r="536" spans="1:4" x14ac:dyDescent="0.25">
      <c r="A536" s="1"/>
      <c r="C536" s="9"/>
      <c r="D536" s="5"/>
    </row>
    <row r="537" spans="1:4" x14ac:dyDescent="0.25">
      <c r="A537" s="1"/>
      <c r="C537" s="9"/>
      <c r="D537" s="5"/>
    </row>
    <row r="538" spans="1:4" x14ac:dyDescent="0.25">
      <c r="A538" s="1"/>
      <c r="C538" s="9"/>
      <c r="D538" s="5"/>
    </row>
    <row r="539" spans="1:4" x14ac:dyDescent="0.25">
      <c r="A539" s="1"/>
      <c r="C539" s="9"/>
      <c r="D539" s="5"/>
    </row>
    <row r="540" spans="1:4" x14ac:dyDescent="0.25">
      <c r="A540" s="1"/>
      <c r="C540" s="9"/>
      <c r="D540" s="5"/>
    </row>
    <row r="541" spans="1:4" x14ac:dyDescent="0.25">
      <c r="A541" s="1"/>
      <c r="C541" s="9"/>
      <c r="D541" s="5"/>
    </row>
    <row r="542" spans="1:4" x14ac:dyDescent="0.25">
      <c r="A542" s="1"/>
      <c r="C542" s="9"/>
      <c r="D542" s="5"/>
    </row>
    <row r="543" spans="1:4" x14ac:dyDescent="0.25">
      <c r="A543" s="1"/>
      <c r="C543" s="9"/>
      <c r="D543" s="5"/>
    </row>
    <row r="544" spans="1:4" x14ac:dyDescent="0.25">
      <c r="A544" s="1"/>
      <c r="C544" s="9"/>
      <c r="D544" s="5"/>
    </row>
    <row r="545" spans="1:4" x14ac:dyDescent="0.25">
      <c r="A545" s="1"/>
      <c r="C545" s="9"/>
      <c r="D545" s="5"/>
    </row>
    <row r="546" spans="1:4" x14ac:dyDescent="0.25">
      <c r="A546" s="1"/>
      <c r="C546" s="9"/>
      <c r="D546" s="5"/>
    </row>
    <row r="547" spans="1:4" x14ac:dyDescent="0.25">
      <c r="A547" s="1"/>
      <c r="C547" s="9"/>
      <c r="D547" s="5"/>
    </row>
    <row r="548" spans="1:4" x14ac:dyDescent="0.25">
      <c r="A548" s="1"/>
      <c r="C548" s="9"/>
      <c r="D548" s="5"/>
    </row>
    <row r="549" spans="1:4" x14ac:dyDescent="0.25">
      <c r="A549" s="1"/>
      <c r="C549" s="9"/>
      <c r="D549" s="5"/>
    </row>
    <row r="550" spans="1:4" x14ac:dyDescent="0.25">
      <c r="A550" s="1"/>
      <c r="C550" s="9"/>
      <c r="D550" s="5"/>
    </row>
    <row r="551" spans="1:4" x14ac:dyDescent="0.25">
      <c r="A551" s="1"/>
      <c r="C551" s="9"/>
      <c r="D551" s="5"/>
    </row>
    <row r="552" spans="1:4" x14ac:dyDescent="0.25">
      <c r="A552" s="1"/>
      <c r="C552" s="9"/>
      <c r="D552" s="5"/>
    </row>
    <row r="553" spans="1:4" x14ac:dyDescent="0.25">
      <c r="A553" s="1"/>
      <c r="C553" s="9"/>
      <c r="D553" s="5"/>
    </row>
    <row r="554" spans="1:4" x14ac:dyDescent="0.25">
      <c r="A554" s="1"/>
      <c r="C554" s="9"/>
      <c r="D554" s="5"/>
    </row>
    <row r="555" spans="1:4" x14ac:dyDescent="0.25">
      <c r="A555" s="1"/>
      <c r="C555" s="9"/>
      <c r="D555" s="5"/>
    </row>
    <row r="556" spans="1:4" x14ac:dyDescent="0.25">
      <c r="A556" s="1"/>
      <c r="C556" s="9"/>
      <c r="D556" s="5"/>
    </row>
    <row r="557" spans="1:4" x14ac:dyDescent="0.25">
      <c r="A557" s="1"/>
      <c r="C557" s="9"/>
      <c r="D557" s="5"/>
    </row>
    <row r="558" spans="1:4" x14ac:dyDescent="0.25">
      <c r="A558" s="1"/>
      <c r="C558" s="9"/>
      <c r="D558" s="5"/>
    </row>
    <row r="559" spans="1:4" x14ac:dyDescent="0.25">
      <c r="A559" s="1"/>
      <c r="C559" s="9"/>
      <c r="D559" s="5"/>
    </row>
    <row r="560" spans="1:4" x14ac:dyDescent="0.25">
      <c r="A560" s="1"/>
      <c r="C560" s="9"/>
      <c r="D560" s="5"/>
    </row>
    <row r="561" spans="1:4" x14ac:dyDescent="0.25">
      <c r="A561" s="1"/>
      <c r="C561" s="9"/>
      <c r="D561" s="5"/>
    </row>
    <row r="562" spans="1:4" x14ac:dyDescent="0.25">
      <c r="A562" s="1"/>
      <c r="C562" s="9"/>
      <c r="D562" s="5"/>
    </row>
    <row r="563" spans="1:4" x14ac:dyDescent="0.25">
      <c r="A563" s="1"/>
      <c r="C563" s="9"/>
      <c r="D563" s="5"/>
    </row>
    <row r="564" spans="1:4" x14ac:dyDescent="0.25">
      <c r="A564" s="1"/>
      <c r="C564" s="9"/>
      <c r="D564" s="5"/>
    </row>
    <row r="565" spans="1:4" x14ac:dyDescent="0.25">
      <c r="A565" s="1"/>
      <c r="C565" s="9"/>
      <c r="D565" s="5"/>
    </row>
    <row r="566" spans="1:4" x14ac:dyDescent="0.25">
      <c r="A566" s="1"/>
      <c r="C566" s="9"/>
      <c r="D566" s="5"/>
    </row>
    <row r="567" spans="1:4" x14ac:dyDescent="0.25">
      <c r="A567" s="1"/>
      <c r="C567" s="9"/>
      <c r="D567" s="5"/>
    </row>
    <row r="568" spans="1:4" x14ac:dyDescent="0.25">
      <c r="A568" s="1"/>
      <c r="C568" s="9"/>
      <c r="D568" s="5"/>
    </row>
    <row r="569" spans="1:4" x14ac:dyDescent="0.25">
      <c r="A569" s="1"/>
      <c r="C569" s="9"/>
      <c r="D569" s="5"/>
    </row>
    <row r="570" spans="1:4" x14ac:dyDescent="0.25">
      <c r="A570" s="1"/>
      <c r="C570" s="9"/>
      <c r="D570" s="5"/>
    </row>
    <row r="571" spans="1:4" x14ac:dyDescent="0.25">
      <c r="A571" s="1"/>
      <c r="C571" s="9"/>
      <c r="D571" s="5"/>
    </row>
    <row r="572" spans="1:4" x14ac:dyDescent="0.25">
      <c r="A572" s="1"/>
      <c r="C572" s="9"/>
      <c r="D572" s="5"/>
    </row>
    <row r="573" spans="1:4" x14ac:dyDescent="0.25">
      <c r="A573" s="1"/>
      <c r="C573" s="9"/>
      <c r="D573" s="5"/>
    </row>
    <row r="574" spans="1:4" x14ac:dyDescent="0.25">
      <c r="A574" s="1"/>
      <c r="C574" s="9"/>
      <c r="D574" s="5"/>
    </row>
    <row r="575" spans="1:4" x14ac:dyDescent="0.25">
      <c r="A575" s="1"/>
      <c r="C575" s="9"/>
      <c r="D575" s="5"/>
    </row>
    <row r="576" spans="1:4" x14ac:dyDescent="0.25">
      <c r="A576" s="1"/>
      <c r="C576" s="9"/>
      <c r="D576" s="5"/>
    </row>
    <row r="577" spans="1:4" x14ac:dyDescent="0.25">
      <c r="A577" s="1"/>
      <c r="C577" s="9"/>
      <c r="D577" s="5"/>
    </row>
    <row r="578" spans="1:4" x14ac:dyDescent="0.25">
      <c r="A578" s="1"/>
      <c r="C578" s="9"/>
      <c r="D578" s="5"/>
    </row>
    <row r="579" spans="1:4" x14ac:dyDescent="0.25">
      <c r="A579" s="1"/>
      <c r="C579" s="9"/>
      <c r="D579" s="5"/>
    </row>
    <row r="580" spans="1:4" x14ac:dyDescent="0.25">
      <c r="A580" s="1"/>
      <c r="C580" s="9"/>
      <c r="D580" s="5"/>
    </row>
    <row r="581" spans="1:4" x14ac:dyDescent="0.25">
      <c r="A581" s="1"/>
      <c r="C581" s="9"/>
      <c r="D581" s="5"/>
    </row>
    <row r="582" spans="1:4" x14ac:dyDescent="0.25">
      <c r="A582" s="1"/>
      <c r="C582" s="9"/>
      <c r="D582" s="5"/>
    </row>
    <row r="583" spans="1:4" x14ac:dyDescent="0.25">
      <c r="A583" s="1"/>
      <c r="C583" s="9"/>
      <c r="D583" s="5"/>
    </row>
    <row r="584" spans="1:4" x14ac:dyDescent="0.25">
      <c r="A584" s="1"/>
      <c r="C584" s="9"/>
      <c r="D584" s="5"/>
    </row>
    <row r="585" spans="1:4" x14ac:dyDescent="0.25">
      <c r="A585" s="1"/>
      <c r="C585" s="9"/>
      <c r="D585" s="5"/>
    </row>
    <row r="586" spans="1:4" x14ac:dyDescent="0.25">
      <c r="A586" s="1"/>
      <c r="C586" s="9"/>
      <c r="D586" s="5"/>
    </row>
    <row r="587" spans="1:4" x14ac:dyDescent="0.25">
      <c r="A587" s="1"/>
      <c r="C587" s="9"/>
      <c r="D587" s="5"/>
    </row>
    <row r="588" spans="1:4" x14ac:dyDescent="0.25">
      <c r="A588" s="1"/>
      <c r="C588" s="9"/>
      <c r="D588" s="5"/>
    </row>
    <row r="589" spans="1:4" x14ac:dyDescent="0.25">
      <c r="A589" s="1"/>
      <c r="C589" s="9"/>
      <c r="D589" s="5"/>
    </row>
    <row r="590" spans="1:4" x14ac:dyDescent="0.25">
      <c r="A590" s="1"/>
      <c r="C590" s="9"/>
      <c r="D590" s="5"/>
    </row>
    <row r="591" spans="1:4" x14ac:dyDescent="0.25">
      <c r="A591" s="1"/>
      <c r="C591" s="9"/>
      <c r="D591" s="5"/>
    </row>
    <row r="592" spans="1:4" x14ac:dyDescent="0.25">
      <c r="A592" s="1"/>
      <c r="C592" s="9"/>
      <c r="D592" s="5"/>
    </row>
    <row r="593" spans="1:4" x14ac:dyDescent="0.25">
      <c r="A593" s="1"/>
      <c r="C593" s="9"/>
      <c r="D593" s="5"/>
    </row>
    <row r="594" spans="1:4" x14ac:dyDescent="0.25">
      <c r="A594" s="1"/>
      <c r="C594" s="9"/>
      <c r="D594" s="5"/>
    </row>
    <row r="595" spans="1:4" x14ac:dyDescent="0.25">
      <c r="A595" s="1"/>
      <c r="C595" s="9"/>
      <c r="D595" s="5"/>
    </row>
    <row r="596" spans="1:4" x14ac:dyDescent="0.25">
      <c r="A596" s="1"/>
      <c r="C596" s="9"/>
      <c r="D596" s="5"/>
    </row>
    <row r="597" spans="1:4" x14ac:dyDescent="0.25">
      <c r="A597" s="1"/>
      <c r="C597" s="9"/>
      <c r="D597" s="5"/>
    </row>
    <row r="598" spans="1:4" x14ac:dyDescent="0.25">
      <c r="A598" s="1"/>
      <c r="C598" s="9"/>
      <c r="D598" s="5"/>
    </row>
    <row r="599" spans="1:4" x14ac:dyDescent="0.25">
      <c r="A599" s="1"/>
      <c r="C599" s="9"/>
      <c r="D599" s="5"/>
    </row>
    <row r="600" spans="1:4" x14ac:dyDescent="0.25">
      <c r="A600" s="1"/>
      <c r="C600" s="9"/>
      <c r="D600" s="5"/>
    </row>
    <row r="601" spans="1:4" x14ac:dyDescent="0.25">
      <c r="A601" s="1"/>
      <c r="C601" s="9"/>
      <c r="D601" s="5"/>
    </row>
    <row r="602" spans="1:4" x14ac:dyDescent="0.25">
      <c r="A602" s="1"/>
      <c r="C602" s="9"/>
      <c r="D602" s="5"/>
    </row>
    <row r="603" spans="1:4" x14ac:dyDescent="0.25">
      <c r="A603" s="1"/>
      <c r="C603" s="9"/>
      <c r="D603" s="5"/>
    </row>
    <row r="604" spans="1:4" x14ac:dyDescent="0.25">
      <c r="A604" s="1"/>
      <c r="C604" s="9"/>
      <c r="D604" s="5"/>
    </row>
    <row r="605" spans="1:4" x14ac:dyDescent="0.25">
      <c r="A605" s="1"/>
      <c r="C605" s="9"/>
      <c r="D605" s="5"/>
    </row>
    <row r="606" spans="1:4" x14ac:dyDescent="0.25">
      <c r="A606" s="1"/>
      <c r="C606" s="9"/>
      <c r="D606" s="5"/>
    </row>
    <row r="607" spans="1:4" x14ac:dyDescent="0.25">
      <c r="A607" s="1"/>
      <c r="C607" s="9"/>
      <c r="D607" s="5"/>
    </row>
    <row r="608" spans="1:4" x14ac:dyDescent="0.25">
      <c r="A608" s="1"/>
      <c r="C608" s="9"/>
      <c r="D608" s="5"/>
    </row>
    <row r="609" spans="1:4" x14ac:dyDescent="0.25">
      <c r="A609" s="1"/>
      <c r="C609" s="9"/>
      <c r="D609" s="5"/>
    </row>
    <row r="610" spans="1:4" x14ac:dyDescent="0.25">
      <c r="A610" s="1"/>
      <c r="C610" s="9"/>
      <c r="D610" s="5"/>
    </row>
    <row r="611" spans="1:4" x14ac:dyDescent="0.25">
      <c r="A611" s="1"/>
      <c r="C611" s="9"/>
      <c r="D611" s="5"/>
    </row>
    <row r="612" spans="1:4" x14ac:dyDescent="0.25">
      <c r="A612" s="1"/>
      <c r="C612" s="9"/>
      <c r="D612" s="5"/>
    </row>
    <row r="613" spans="1:4" x14ac:dyDescent="0.25">
      <c r="A613" s="1"/>
      <c r="C613" s="9"/>
      <c r="D613" s="5"/>
    </row>
    <row r="614" spans="1:4" x14ac:dyDescent="0.25">
      <c r="A614" s="1"/>
      <c r="C614" s="9"/>
      <c r="D614" s="5"/>
    </row>
    <row r="615" spans="1:4" x14ac:dyDescent="0.25">
      <c r="A615" s="1"/>
      <c r="C615" s="9"/>
      <c r="D615" s="5"/>
    </row>
    <row r="616" spans="1:4" x14ac:dyDescent="0.25">
      <c r="A616" s="1"/>
      <c r="C616" s="9"/>
      <c r="D616" s="5"/>
    </row>
    <row r="617" spans="1:4" x14ac:dyDescent="0.25">
      <c r="A617" s="1"/>
      <c r="C617" s="9"/>
      <c r="D617" s="5"/>
    </row>
    <row r="618" spans="1:4" x14ac:dyDescent="0.25">
      <c r="A618" s="1"/>
      <c r="C618" s="9"/>
      <c r="D618" s="5"/>
    </row>
    <row r="619" spans="1:4" x14ac:dyDescent="0.25">
      <c r="A619" s="1"/>
      <c r="C619" s="9"/>
      <c r="D619" s="5"/>
    </row>
    <row r="620" spans="1:4" x14ac:dyDescent="0.25">
      <c r="A620" s="1"/>
      <c r="C620" s="9"/>
      <c r="D620" s="5"/>
    </row>
    <row r="621" spans="1:4" x14ac:dyDescent="0.25">
      <c r="A621" s="1"/>
      <c r="C621" s="9"/>
      <c r="D621" s="5"/>
    </row>
    <row r="622" spans="1:4" x14ac:dyDescent="0.25">
      <c r="A622" s="1"/>
      <c r="C622" s="9"/>
      <c r="D622" s="5"/>
    </row>
    <row r="623" spans="1:4" x14ac:dyDescent="0.25">
      <c r="A623" s="1"/>
      <c r="C623" s="9"/>
      <c r="D623" s="5"/>
    </row>
    <row r="624" spans="1:4" x14ac:dyDescent="0.25">
      <c r="A624" s="1"/>
      <c r="C624" s="9"/>
      <c r="D624" s="5"/>
    </row>
    <row r="625" spans="1:4" x14ac:dyDescent="0.25">
      <c r="A625" s="1"/>
      <c r="C625" s="9"/>
      <c r="D625" s="5"/>
    </row>
    <row r="626" spans="1:4" x14ac:dyDescent="0.25">
      <c r="A626" s="1"/>
      <c r="C626" s="9"/>
      <c r="D626" s="5"/>
    </row>
    <row r="627" spans="1:4" x14ac:dyDescent="0.25">
      <c r="A627" s="1"/>
      <c r="C627" s="9"/>
      <c r="D627" s="5"/>
    </row>
    <row r="628" spans="1:4" x14ac:dyDescent="0.25">
      <c r="A628" s="1"/>
      <c r="C628" s="9"/>
      <c r="D628" s="5"/>
    </row>
    <row r="629" spans="1:4" x14ac:dyDescent="0.25">
      <c r="A629" s="1"/>
      <c r="C629" s="9"/>
      <c r="D629" s="5"/>
    </row>
    <row r="630" spans="1:4" x14ac:dyDescent="0.25">
      <c r="A630" s="1"/>
      <c r="C630" s="9"/>
      <c r="D630" s="5"/>
    </row>
    <row r="631" spans="1:4" x14ac:dyDescent="0.25">
      <c r="A631" s="1"/>
      <c r="C631" s="9"/>
      <c r="D631" s="5"/>
    </row>
    <row r="632" spans="1:4" x14ac:dyDescent="0.25">
      <c r="A632" s="1"/>
      <c r="C632" s="9"/>
      <c r="D632" s="5"/>
    </row>
    <row r="633" spans="1:4" x14ac:dyDescent="0.25">
      <c r="A633" s="1"/>
      <c r="C633" s="9"/>
      <c r="D633" s="5"/>
    </row>
    <row r="634" spans="1:4" x14ac:dyDescent="0.25">
      <c r="A634" s="1"/>
      <c r="C634" s="9"/>
      <c r="D634" s="5"/>
    </row>
    <row r="635" spans="1:4" x14ac:dyDescent="0.25">
      <c r="A635" s="1"/>
      <c r="C635" s="9"/>
      <c r="D635" s="5"/>
    </row>
    <row r="636" spans="1:4" x14ac:dyDescent="0.25">
      <c r="A636" s="1"/>
      <c r="C636" s="9"/>
      <c r="D636" s="5"/>
    </row>
    <row r="637" spans="1:4" x14ac:dyDescent="0.25">
      <c r="A637" s="1"/>
      <c r="C637" s="9"/>
      <c r="D637" s="5"/>
    </row>
    <row r="638" spans="1:4" x14ac:dyDescent="0.25">
      <c r="A638" s="1"/>
      <c r="C638" s="9"/>
      <c r="D638" s="5"/>
    </row>
    <row r="639" spans="1:4" x14ac:dyDescent="0.25">
      <c r="A639" s="1"/>
      <c r="C639" s="9"/>
      <c r="D639" s="5"/>
    </row>
    <row r="640" spans="1:4" x14ac:dyDescent="0.25">
      <c r="A640" s="1"/>
      <c r="C640" s="9"/>
      <c r="D640" s="5"/>
    </row>
    <row r="641" spans="1:4" x14ac:dyDescent="0.25">
      <c r="A641" s="1"/>
      <c r="C641" s="9"/>
      <c r="D641" s="5"/>
    </row>
    <row r="642" spans="1:4" x14ac:dyDescent="0.25">
      <c r="A642" s="1"/>
      <c r="C642" s="9"/>
      <c r="D642" s="5"/>
    </row>
    <row r="643" spans="1:4" x14ac:dyDescent="0.25">
      <c r="A643" s="1"/>
      <c r="C643" s="9"/>
      <c r="D643" s="5"/>
    </row>
    <row r="644" spans="1:4" x14ac:dyDescent="0.25">
      <c r="A644" s="1"/>
      <c r="C644" s="9"/>
      <c r="D644" s="5"/>
    </row>
    <row r="645" spans="1:4" x14ac:dyDescent="0.25">
      <c r="A645" s="1"/>
      <c r="C645" s="9"/>
      <c r="D645" s="5"/>
    </row>
    <row r="646" spans="1:4" x14ac:dyDescent="0.25">
      <c r="A646" s="1"/>
      <c r="C646" s="9"/>
      <c r="D646" s="5"/>
    </row>
    <row r="647" spans="1:4" x14ac:dyDescent="0.25">
      <c r="A647" s="1"/>
      <c r="C647" s="9"/>
      <c r="D647" s="5"/>
    </row>
    <row r="648" spans="1:4" x14ac:dyDescent="0.25">
      <c r="A648" s="1"/>
      <c r="C648" s="9"/>
      <c r="D648" s="5"/>
    </row>
    <row r="649" spans="1:4" x14ac:dyDescent="0.25">
      <c r="A649" s="1"/>
      <c r="C649" s="9"/>
      <c r="D649" s="5"/>
    </row>
    <row r="650" spans="1:4" x14ac:dyDescent="0.25">
      <c r="A650" s="1"/>
      <c r="C650" s="9"/>
      <c r="D650" s="5"/>
    </row>
    <row r="651" spans="1:4" x14ac:dyDescent="0.25">
      <c r="A651" s="1"/>
      <c r="C651" s="9"/>
      <c r="D651" s="5"/>
    </row>
    <row r="652" spans="1:4" x14ac:dyDescent="0.25">
      <c r="A652" s="1"/>
      <c r="C652" s="9"/>
      <c r="D652" s="5"/>
    </row>
    <row r="653" spans="1:4" x14ac:dyDescent="0.25">
      <c r="A653" s="1"/>
      <c r="C653" s="9"/>
      <c r="D653" s="5"/>
    </row>
    <row r="654" spans="1:4" x14ac:dyDescent="0.25">
      <c r="A654" s="1"/>
      <c r="C654" s="9"/>
      <c r="D654" s="5"/>
    </row>
    <row r="655" spans="1:4" x14ac:dyDescent="0.25">
      <c r="A655" s="1"/>
      <c r="C655" s="9"/>
      <c r="D655" s="5"/>
    </row>
    <row r="656" spans="1:4" x14ac:dyDescent="0.25">
      <c r="A656" s="1"/>
      <c r="C656" s="9"/>
      <c r="D656" s="5"/>
    </row>
    <row r="657" spans="1:4" x14ac:dyDescent="0.25">
      <c r="A657" s="1"/>
      <c r="C657" s="9"/>
      <c r="D657" s="5"/>
    </row>
    <row r="658" spans="1:4" x14ac:dyDescent="0.25">
      <c r="A658" s="1"/>
      <c r="C658" s="9"/>
      <c r="D658" s="5"/>
    </row>
    <row r="659" spans="1:4" x14ac:dyDescent="0.25">
      <c r="A659" s="1"/>
      <c r="C659" s="9"/>
      <c r="D659" s="5"/>
    </row>
    <row r="660" spans="1:4" x14ac:dyDescent="0.25">
      <c r="A660" s="1"/>
      <c r="C660" s="9"/>
      <c r="D660" s="5"/>
    </row>
    <row r="661" spans="1:4" x14ac:dyDescent="0.25">
      <c r="A661" s="1"/>
      <c r="C661" s="9"/>
      <c r="D661" s="5"/>
    </row>
    <row r="662" spans="1:4" x14ac:dyDescent="0.25">
      <c r="A662" s="1"/>
      <c r="C662" s="9"/>
      <c r="D662" s="5"/>
    </row>
    <row r="663" spans="1:4" x14ac:dyDescent="0.25">
      <c r="A663" s="1"/>
      <c r="C663" s="9"/>
      <c r="D663" s="5"/>
    </row>
    <row r="664" spans="1:4" x14ac:dyDescent="0.25">
      <c r="A664" s="1"/>
      <c r="C664" s="9"/>
      <c r="D664" s="5"/>
    </row>
    <row r="665" spans="1:4" x14ac:dyDescent="0.25">
      <c r="A665" s="1"/>
      <c r="C665" s="9"/>
      <c r="D665" s="5"/>
    </row>
    <row r="666" spans="1:4" x14ac:dyDescent="0.25">
      <c r="A666" s="1"/>
      <c r="C666" s="9"/>
      <c r="D666" s="5"/>
    </row>
    <row r="667" spans="1:4" x14ac:dyDescent="0.25">
      <c r="A667" s="1"/>
      <c r="C667" s="9"/>
      <c r="D667" s="5"/>
    </row>
    <row r="668" spans="1:4" x14ac:dyDescent="0.25">
      <c r="A668" s="1"/>
      <c r="C668" s="9"/>
      <c r="D668" s="5"/>
    </row>
    <row r="669" spans="1:4" x14ac:dyDescent="0.25">
      <c r="A669" s="1"/>
      <c r="C669" s="9"/>
      <c r="D669" s="5"/>
    </row>
    <row r="670" spans="1:4" x14ac:dyDescent="0.25">
      <c r="A670" s="1"/>
      <c r="C670" s="9"/>
      <c r="D670" s="5"/>
    </row>
    <row r="671" spans="1:4" x14ac:dyDescent="0.25">
      <c r="A671" s="1"/>
      <c r="C671" s="9"/>
      <c r="D671" s="5"/>
    </row>
    <row r="672" spans="1:4" x14ac:dyDescent="0.25">
      <c r="A672" s="1"/>
      <c r="C672" s="9"/>
      <c r="D672" s="5"/>
    </row>
    <row r="673" spans="1:4" x14ac:dyDescent="0.25">
      <c r="A673" s="1"/>
      <c r="C673" s="9"/>
      <c r="D673" s="5"/>
    </row>
    <row r="674" spans="1:4" x14ac:dyDescent="0.25">
      <c r="A674" s="1"/>
      <c r="C674" s="9"/>
      <c r="D674" s="5"/>
    </row>
    <row r="675" spans="1:4" x14ac:dyDescent="0.25">
      <c r="A675" s="1"/>
      <c r="C675" s="9"/>
      <c r="D675" s="5"/>
    </row>
    <row r="676" spans="1:4" x14ac:dyDescent="0.25">
      <c r="A676" s="1"/>
      <c r="C676" s="9"/>
      <c r="D676" s="5"/>
    </row>
    <row r="677" spans="1:4" x14ac:dyDescent="0.25">
      <c r="A677" s="1"/>
      <c r="C677" s="9"/>
      <c r="D677" s="5"/>
    </row>
    <row r="678" spans="1:4" x14ac:dyDescent="0.25">
      <c r="A678" s="1"/>
      <c r="C678" s="9"/>
      <c r="D678" s="5"/>
    </row>
    <row r="679" spans="1:4" x14ac:dyDescent="0.25">
      <c r="A679" s="1"/>
      <c r="C679" s="9"/>
      <c r="D679" s="5"/>
    </row>
    <row r="680" spans="1:4" x14ac:dyDescent="0.25">
      <c r="A680" s="1"/>
      <c r="C680" s="9"/>
      <c r="D680" s="5"/>
    </row>
    <row r="681" spans="1:4" x14ac:dyDescent="0.25">
      <c r="A681" s="1"/>
      <c r="C681" s="9"/>
      <c r="D681" s="5"/>
    </row>
    <row r="682" spans="1:4" x14ac:dyDescent="0.25">
      <c r="A682" s="1"/>
      <c r="C682" s="9"/>
      <c r="D682" s="5"/>
    </row>
    <row r="683" spans="1:4" x14ac:dyDescent="0.25">
      <c r="A683" s="1"/>
      <c r="C683" s="9"/>
      <c r="D683" s="5"/>
    </row>
    <row r="684" spans="1:4" x14ac:dyDescent="0.25">
      <c r="A684" s="1"/>
      <c r="C684" s="9"/>
      <c r="D684" s="5"/>
    </row>
    <row r="685" spans="1:4" x14ac:dyDescent="0.25">
      <c r="A685" s="1"/>
      <c r="C685" s="9"/>
      <c r="D685" s="5"/>
    </row>
    <row r="686" spans="1:4" x14ac:dyDescent="0.25">
      <c r="A686" s="1"/>
      <c r="C686" s="9"/>
      <c r="D686" s="5"/>
    </row>
    <row r="687" spans="1:4" x14ac:dyDescent="0.25">
      <c r="A687" s="1"/>
      <c r="C687" s="9"/>
      <c r="D687" s="5"/>
    </row>
    <row r="688" spans="1:4" x14ac:dyDescent="0.25">
      <c r="A688" s="1"/>
      <c r="C688" s="9"/>
      <c r="D688" s="5"/>
    </row>
    <row r="689" spans="1:4" x14ac:dyDescent="0.25">
      <c r="A689" s="1"/>
      <c r="C689" s="9"/>
      <c r="D689" s="5"/>
    </row>
    <row r="690" spans="1:4" x14ac:dyDescent="0.25">
      <c r="A690" s="1"/>
      <c r="C690" s="9"/>
      <c r="D690" s="5"/>
    </row>
    <row r="691" spans="1:4" x14ac:dyDescent="0.25">
      <c r="A691" s="1"/>
      <c r="C691" s="9"/>
      <c r="D691" s="5"/>
    </row>
    <row r="692" spans="1:4" x14ac:dyDescent="0.25">
      <c r="A692" s="1"/>
      <c r="C692" s="9"/>
      <c r="D692" s="5"/>
    </row>
    <row r="693" spans="1:4" x14ac:dyDescent="0.25">
      <c r="A693" s="1"/>
      <c r="C693" s="9"/>
      <c r="D693" s="5"/>
    </row>
    <row r="694" spans="1:4" x14ac:dyDescent="0.25">
      <c r="A694" s="1"/>
      <c r="C694" s="9"/>
      <c r="D694" s="5"/>
    </row>
    <row r="695" spans="1:4" x14ac:dyDescent="0.25">
      <c r="A695" s="1"/>
      <c r="C695" s="9"/>
      <c r="D695" s="5"/>
    </row>
    <row r="696" spans="1:4" x14ac:dyDescent="0.25">
      <c r="A696" s="1"/>
      <c r="C696" s="9"/>
      <c r="D696" s="5"/>
    </row>
    <row r="697" spans="1:4" x14ac:dyDescent="0.25">
      <c r="A697" s="1"/>
      <c r="C697" s="9"/>
      <c r="D697" s="5"/>
    </row>
    <row r="698" spans="1:4" x14ac:dyDescent="0.25">
      <c r="A698" s="1"/>
      <c r="C698" s="9"/>
      <c r="D698" s="5"/>
    </row>
    <row r="699" spans="1:4" x14ac:dyDescent="0.25">
      <c r="A699" s="1"/>
      <c r="C699" s="9"/>
      <c r="D699" s="5"/>
    </row>
    <row r="700" spans="1:4" x14ac:dyDescent="0.25">
      <c r="A700" s="1"/>
      <c r="C700" s="9"/>
      <c r="D700" s="5"/>
    </row>
    <row r="701" spans="1:4" x14ac:dyDescent="0.25">
      <c r="A701" s="1"/>
      <c r="C701" s="9"/>
      <c r="D701" s="5"/>
    </row>
    <row r="702" spans="1:4" x14ac:dyDescent="0.25">
      <c r="A702" s="1"/>
      <c r="C702" s="9"/>
      <c r="D702" s="5"/>
    </row>
    <row r="703" spans="1:4" x14ac:dyDescent="0.25">
      <c r="A703" s="1"/>
      <c r="C703" s="9"/>
      <c r="D703" s="5"/>
    </row>
    <row r="704" spans="1:4" x14ac:dyDescent="0.25">
      <c r="A704" s="1"/>
      <c r="C704" s="9"/>
      <c r="D704" s="5"/>
    </row>
    <row r="705" spans="1:4" x14ac:dyDescent="0.25">
      <c r="A705" s="1"/>
      <c r="C705" s="9"/>
      <c r="D705" s="5"/>
    </row>
    <row r="706" spans="1:4" x14ac:dyDescent="0.25">
      <c r="A706" s="1"/>
      <c r="C706" s="9"/>
      <c r="D706" s="5"/>
    </row>
    <row r="707" spans="1:4" x14ac:dyDescent="0.25">
      <c r="A707" s="1"/>
      <c r="C707" s="9"/>
      <c r="D707" s="5"/>
    </row>
    <row r="708" spans="1:4" x14ac:dyDescent="0.25">
      <c r="A708" s="1"/>
      <c r="C708" s="9"/>
      <c r="D708" s="5"/>
    </row>
    <row r="709" spans="1:4" x14ac:dyDescent="0.25">
      <c r="A709" s="1"/>
      <c r="C709" s="9"/>
      <c r="D709" s="5"/>
    </row>
    <row r="710" spans="1:4" x14ac:dyDescent="0.25">
      <c r="A710" s="1"/>
      <c r="C710" s="9"/>
      <c r="D710" s="5"/>
    </row>
    <row r="711" spans="1:4" x14ac:dyDescent="0.25">
      <c r="A711" s="1"/>
      <c r="C711" s="9"/>
      <c r="D711" s="5"/>
    </row>
    <row r="712" spans="1:4" x14ac:dyDescent="0.25">
      <c r="A712" s="1"/>
      <c r="C712" s="9"/>
      <c r="D712" s="5"/>
    </row>
    <row r="713" spans="1:4" x14ac:dyDescent="0.25">
      <c r="A713" s="1"/>
      <c r="C713" s="9"/>
      <c r="D713" s="5"/>
    </row>
    <row r="714" spans="1:4" x14ac:dyDescent="0.25">
      <c r="A714" s="1"/>
      <c r="C714" s="9"/>
      <c r="D714" s="5"/>
    </row>
    <row r="715" spans="1:4" x14ac:dyDescent="0.25">
      <c r="A715" s="1"/>
      <c r="C715" s="9"/>
      <c r="D715" s="5"/>
    </row>
    <row r="716" spans="1:4" x14ac:dyDescent="0.25">
      <c r="A716" s="1"/>
      <c r="C716" s="9"/>
      <c r="D716" s="5"/>
    </row>
    <row r="717" spans="1:4" x14ac:dyDescent="0.25">
      <c r="A717" s="1"/>
      <c r="C717" s="9"/>
      <c r="D717" s="5"/>
    </row>
    <row r="718" spans="1:4" x14ac:dyDescent="0.25">
      <c r="A718" s="1"/>
      <c r="C718" s="9"/>
      <c r="D718" s="5"/>
    </row>
    <row r="719" spans="1:4" x14ac:dyDescent="0.25">
      <c r="A719" s="1"/>
      <c r="C719" s="9"/>
      <c r="D719" s="5"/>
    </row>
    <row r="720" spans="1:4" x14ac:dyDescent="0.25">
      <c r="A720" s="1"/>
      <c r="C720" s="9"/>
      <c r="D720" s="5"/>
    </row>
    <row r="721" spans="1:4" x14ac:dyDescent="0.25">
      <c r="A721" s="1"/>
      <c r="C721" s="9"/>
      <c r="D721" s="5"/>
    </row>
    <row r="722" spans="1:4" x14ac:dyDescent="0.25">
      <c r="A722" s="1"/>
      <c r="C722" s="9"/>
      <c r="D722" s="5"/>
    </row>
    <row r="723" spans="1:4" x14ac:dyDescent="0.25">
      <c r="A723" s="1"/>
      <c r="C723" s="9"/>
      <c r="D723" s="5"/>
    </row>
    <row r="724" spans="1:4" x14ac:dyDescent="0.25">
      <c r="A724" s="1"/>
      <c r="C724" s="9"/>
      <c r="D724" s="5"/>
    </row>
    <row r="725" spans="1:4" x14ac:dyDescent="0.25">
      <c r="A725" s="1"/>
      <c r="C725" s="9"/>
      <c r="D725" s="5"/>
    </row>
    <row r="726" spans="1:4" x14ac:dyDescent="0.25">
      <c r="A726" s="1"/>
      <c r="C726" s="9"/>
      <c r="D726" s="5"/>
    </row>
    <row r="727" spans="1:4" x14ac:dyDescent="0.25">
      <c r="A727" s="1"/>
      <c r="C727" s="9"/>
      <c r="D727" s="5"/>
    </row>
    <row r="728" spans="1:4" x14ac:dyDescent="0.25">
      <c r="A728" s="1"/>
      <c r="C728" s="9"/>
      <c r="D728" s="5"/>
    </row>
    <row r="729" spans="1:4" x14ac:dyDescent="0.25">
      <c r="A729" s="1"/>
      <c r="C729" s="9"/>
      <c r="D729" s="5"/>
    </row>
    <row r="730" spans="1:4" x14ac:dyDescent="0.25">
      <c r="A730" s="1"/>
      <c r="C730" s="9"/>
      <c r="D730" s="5"/>
    </row>
    <row r="731" spans="1:4" x14ac:dyDescent="0.25">
      <c r="A731" s="1"/>
      <c r="C731" s="9"/>
      <c r="D731" s="5"/>
    </row>
    <row r="732" spans="1:4" x14ac:dyDescent="0.25">
      <c r="A732" s="1"/>
      <c r="C732" s="9"/>
      <c r="D732" s="5"/>
    </row>
    <row r="733" spans="1:4" x14ac:dyDescent="0.25">
      <c r="A733" s="1"/>
      <c r="C733" s="9"/>
      <c r="D733" s="5"/>
    </row>
    <row r="734" spans="1:4" x14ac:dyDescent="0.25">
      <c r="A734" s="1"/>
      <c r="C734" s="9"/>
      <c r="D734" s="5"/>
    </row>
    <row r="735" spans="1:4" x14ac:dyDescent="0.25">
      <c r="A735" s="1"/>
      <c r="C735" s="9"/>
      <c r="D735" s="5"/>
    </row>
    <row r="736" spans="1:4" x14ac:dyDescent="0.25">
      <c r="A736" s="1"/>
      <c r="C736" s="9"/>
      <c r="D736" s="5"/>
    </row>
    <row r="737" spans="1:4" x14ac:dyDescent="0.25">
      <c r="A737" s="1"/>
      <c r="C737" s="9"/>
      <c r="D737" s="5"/>
    </row>
    <row r="738" spans="1:4" x14ac:dyDescent="0.25">
      <c r="A738" s="1"/>
      <c r="C738" s="9"/>
      <c r="D738" s="5"/>
    </row>
    <row r="739" spans="1:4" x14ac:dyDescent="0.25">
      <c r="A739" s="1"/>
      <c r="C739" s="9"/>
      <c r="D739" s="5"/>
    </row>
    <row r="740" spans="1:4" x14ac:dyDescent="0.25">
      <c r="A740" s="1"/>
      <c r="C740" s="9"/>
      <c r="D740" s="5"/>
    </row>
    <row r="741" spans="1:4" x14ac:dyDescent="0.25">
      <c r="A741" s="1"/>
      <c r="C741" s="9"/>
      <c r="D741" s="5"/>
    </row>
    <row r="742" spans="1:4" x14ac:dyDescent="0.25">
      <c r="A742" s="1"/>
      <c r="C742" s="9"/>
      <c r="D742" s="5"/>
    </row>
    <row r="743" spans="1:4" x14ac:dyDescent="0.25">
      <c r="A743" s="1"/>
      <c r="C743" s="9"/>
      <c r="D743" s="5"/>
    </row>
    <row r="744" spans="1:4" x14ac:dyDescent="0.25">
      <c r="A744" s="1"/>
      <c r="C744" s="9"/>
      <c r="D744" s="5"/>
    </row>
    <row r="745" spans="1:4" x14ac:dyDescent="0.25">
      <c r="A745" s="1"/>
      <c r="C745" s="9"/>
      <c r="D745" s="5"/>
    </row>
    <row r="746" spans="1:4" x14ac:dyDescent="0.25">
      <c r="A746" s="1"/>
      <c r="C746" s="9"/>
      <c r="D746" s="5"/>
    </row>
    <row r="747" spans="1:4" x14ac:dyDescent="0.25">
      <c r="A747" s="1"/>
      <c r="C747" s="9"/>
      <c r="D747" s="5"/>
    </row>
    <row r="748" spans="1:4" x14ac:dyDescent="0.25">
      <c r="A748" s="1"/>
      <c r="C748" s="9"/>
      <c r="D748" s="5"/>
    </row>
    <row r="749" spans="1:4" x14ac:dyDescent="0.25">
      <c r="A749" s="1"/>
      <c r="C749" s="9"/>
      <c r="D749" s="5"/>
    </row>
    <row r="750" spans="1:4" x14ac:dyDescent="0.25">
      <c r="A750" s="1"/>
      <c r="C750" s="9"/>
      <c r="D750" s="5"/>
    </row>
    <row r="751" spans="1:4" x14ac:dyDescent="0.25">
      <c r="A751" s="1"/>
      <c r="C751" s="9"/>
      <c r="D751" s="5"/>
    </row>
    <row r="752" spans="1:4" x14ac:dyDescent="0.25">
      <c r="A752" s="1"/>
      <c r="C752" s="9"/>
      <c r="D752" s="5"/>
    </row>
    <row r="753" spans="1:4" x14ac:dyDescent="0.25">
      <c r="A753" s="1"/>
      <c r="C753" s="9"/>
      <c r="D753" s="5"/>
    </row>
    <row r="754" spans="1:4" x14ac:dyDescent="0.25">
      <c r="A754" s="1"/>
      <c r="C754" s="9"/>
      <c r="D754" s="5"/>
    </row>
    <row r="755" spans="1:4" x14ac:dyDescent="0.25">
      <c r="A755" s="1"/>
      <c r="C755" s="9"/>
      <c r="D755" s="5"/>
    </row>
    <row r="756" spans="1:4" x14ac:dyDescent="0.25">
      <c r="A756" s="1"/>
      <c r="C756" s="9"/>
      <c r="D756" s="5"/>
    </row>
    <row r="757" spans="1:4" x14ac:dyDescent="0.25">
      <c r="A757" s="1"/>
      <c r="C757" s="9"/>
      <c r="D757" s="5"/>
    </row>
    <row r="758" spans="1:4" x14ac:dyDescent="0.25">
      <c r="A758" s="1"/>
      <c r="C758" s="9"/>
      <c r="D758" s="5"/>
    </row>
    <row r="759" spans="1:4" x14ac:dyDescent="0.25">
      <c r="A759" s="1"/>
      <c r="C759" s="9"/>
      <c r="D759" s="5"/>
    </row>
    <row r="760" spans="1:4" x14ac:dyDescent="0.25">
      <c r="A760" s="1"/>
      <c r="C760" s="9"/>
      <c r="D760" s="5"/>
    </row>
    <row r="761" spans="1:4" x14ac:dyDescent="0.25">
      <c r="A761" s="1"/>
      <c r="C761" s="9"/>
      <c r="D761" s="5"/>
    </row>
    <row r="762" spans="1:4" x14ac:dyDescent="0.25">
      <c r="A762" s="1"/>
      <c r="C762" s="9"/>
      <c r="D762" s="5"/>
    </row>
    <row r="763" spans="1:4" x14ac:dyDescent="0.25">
      <c r="A763" s="1"/>
      <c r="C763" s="9"/>
      <c r="D763" s="5"/>
    </row>
    <row r="764" spans="1:4" x14ac:dyDescent="0.25">
      <c r="A764" s="1"/>
      <c r="C764" s="9"/>
      <c r="D764" s="5"/>
    </row>
    <row r="765" spans="1:4" x14ac:dyDescent="0.25">
      <c r="A765" s="1"/>
      <c r="C765" s="9"/>
      <c r="D765" s="5"/>
    </row>
    <row r="766" spans="1:4" x14ac:dyDescent="0.25">
      <c r="A766" s="1"/>
      <c r="C766" s="9"/>
      <c r="D766" s="5"/>
    </row>
    <row r="767" spans="1:4" x14ac:dyDescent="0.25">
      <c r="A767" s="1"/>
      <c r="C767" s="9"/>
      <c r="D767" s="5"/>
    </row>
    <row r="768" spans="1:4" x14ac:dyDescent="0.25">
      <c r="A768" s="1"/>
      <c r="C768" s="9"/>
      <c r="D768" s="5"/>
    </row>
    <row r="769" spans="1:4" x14ac:dyDescent="0.25">
      <c r="A769" s="1"/>
      <c r="C769" s="9"/>
      <c r="D769" s="5"/>
    </row>
    <row r="770" spans="1:4" x14ac:dyDescent="0.25">
      <c r="A770" s="1"/>
      <c r="C770" s="9"/>
      <c r="D770" s="5"/>
    </row>
    <row r="771" spans="1:4" x14ac:dyDescent="0.25">
      <c r="A771" s="1"/>
      <c r="C771" s="9"/>
      <c r="D771" s="5"/>
    </row>
    <row r="772" spans="1:4" x14ac:dyDescent="0.25">
      <c r="A772" s="1"/>
      <c r="C772" s="9"/>
      <c r="D772" s="5"/>
    </row>
    <row r="773" spans="1:4" x14ac:dyDescent="0.25">
      <c r="A773" s="1"/>
      <c r="C773" s="9"/>
      <c r="D773" s="5"/>
    </row>
    <row r="774" spans="1:4" x14ac:dyDescent="0.25">
      <c r="A774" s="1"/>
      <c r="C774" s="9"/>
      <c r="D774" s="5"/>
    </row>
    <row r="775" spans="1:4" x14ac:dyDescent="0.25">
      <c r="A775" s="1"/>
      <c r="C775" s="9"/>
      <c r="D775" s="5"/>
    </row>
    <row r="776" spans="1:4" x14ac:dyDescent="0.25">
      <c r="A776" s="1"/>
      <c r="C776" s="9"/>
      <c r="D776" s="5"/>
    </row>
    <row r="777" spans="1:4" x14ac:dyDescent="0.25">
      <c r="A777" s="1"/>
      <c r="C777" s="9"/>
      <c r="D777" s="5"/>
    </row>
    <row r="778" spans="1:4" x14ac:dyDescent="0.25">
      <c r="A778" s="1"/>
      <c r="C778" s="9"/>
      <c r="D778" s="5"/>
    </row>
    <row r="779" spans="1:4" x14ac:dyDescent="0.25">
      <c r="A779" s="1"/>
      <c r="C779" s="9"/>
      <c r="D779" s="5"/>
    </row>
    <row r="780" spans="1:4" x14ac:dyDescent="0.25">
      <c r="A780" s="1"/>
      <c r="C780" s="9"/>
      <c r="D780" s="5"/>
    </row>
    <row r="781" spans="1:4" x14ac:dyDescent="0.25">
      <c r="A781" s="1"/>
      <c r="C781" s="9"/>
      <c r="D781" s="5"/>
    </row>
    <row r="782" spans="1:4" x14ac:dyDescent="0.25">
      <c r="A782" s="1"/>
      <c r="C782" s="9"/>
      <c r="D782" s="5"/>
    </row>
    <row r="783" spans="1:4" x14ac:dyDescent="0.25">
      <c r="A783" s="1"/>
      <c r="C783" s="9"/>
      <c r="D783" s="5"/>
    </row>
    <row r="784" spans="1:4" x14ac:dyDescent="0.25">
      <c r="A784" s="1"/>
      <c r="C784" s="9"/>
      <c r="D784" s="5"/>
    </row>
    <row r="785" spans="1:4" x14ac:dyDescent="0.25">
      <c r="A785" s="1"/>
      <c r="C785" s="9"/>
      <c r="D785" s="5"/>
    </row>
    <row r="786" spans="1:4" x14ac:dyDescent="0.25">
      <c r="A786" s="1"/>
      <c r="C786" s="9"/>
      <c r="D786" s="5"/>
    </row>
    <row r="787" spans="1:4" x14ac:dyDescent="0.25">
      <c r="A787" s="1"/>
      <c r="C787" s="9"/>
      <c r="D787" s="5"/>
    </row>
    <row r="788" spans="1:4" x14ac:dyDescent="0.25">
      <c r="A788" s="1"/>
      <c r="C788" s="9"/>
      <c r="D788" s="5"/>
    </row>
    <row r="789" spans="1:4" x14ac:dyDescent="0.25">
      <c r="A789" s="1"/>
      <c r="C789" s="9"/>
      <c r="D789" s="5"/>
    </row>
    <row r="790" spans="1:4" x14ac:dyDescent="0.25">
      <c r="A790" s="1"/>
      <c r="C790" s="9"/>
      <c r="D790" s="5"/>
    </row>
    <row r="791" spans="1:4" x14ac:dyDescent="0.25">
      <c r="A791" s="1"/>
      <c r="C791" s="9"/>
      <c r="D791" s="5"/>
    </row>
    <row r="792" spans="1:4" x14ac:dyDescent="0.25">
      <c r="A792" s="1"/>
      <c r="C792" s="9"/>
      <c r="D792" s="5"/>
    </row>
    <row r="793" spans="1:4" x14ac:dyDescent="0.25">
      <c r="A793" s="1"/>
      <c r="C793" s="9"/>
      <c r="D793" s="5"/>
    </row>
    <row r="794" spans="1:4" x14ac:dyDescent="0.25">
      <c r="A794" s="1"/>
      <c r="C794" s="9"/>
      <c r="D794" s="5"/>
    </row>
    <row r="795" spans="1:4" x14ac:dyDescent="0.25">
      <c r="A795" s="1"/>
      <c r="C795" s="9"/>
      <c r="D795" s="5"/>
    </row>
    <row r="796" spans="1:4" x14ac:dyDescent="0.25">
      <c r="A796" s="1"/>
      <c r="C796" s="9"/>
      <c r="D796" s="5"/>
    </row>
    <row r="797" spans="1:4" x14ac:dyDescent="0.25">
      <c r="A797" s="1"/>
      <c r="C797" s="9"/>
      <c r="D797" s="5"/>
    </row>
    <row r="798" spans="1:4" x14ac:dyDescent="0.25">
      <c r="A798" s="1"/>
      <c r="C798" s="9"/>
      <c r="D798" s="5"/>
    </row>
    <row r="799" spans="1:4" x14ac:dyDescent="0.25">
      <c r="A799" s="1"/>
      <c r="C799" s="9"/>
      <c r="D799" s="5"/>
    </row>
    <row r="800" spans="1:4" x14ac:dyDescent="0.25">
      <c r="A800" s="1"/>
      <c r="C800" s="9"/>
      <c r="D800" s="5"/>
    </row>
    <row r="801" spans="1:4" x14ac:dyDescent="0.25">
      <c r="A801" s="1"/>
      <c r="C801" s="9"/>
      <c r="D801" s="5"/>
    </row>
    <row r="802" spans="1:4" x14ac:dyDescent="0.25">
      <c r="A802" s="1"/>
      <c r="C802" s="9"/>
      <c r="D802" s="5"/>
    </row>
    <row r="803" spans="1:4" x14ac:dyDescent="0.25">
      <c r="A803" s="1"/>
      <c r="C803" s="9"/>
      <c r="D803" s="5"/>
    </row>
    <row r="804" spans="1:4" x14ac:dyDescent="0.25">
      <c r="A804" s="1"/>
      <c r="C804" s="9"/>
      <c r="D804" s="5"/>
    </row>
    <row r="805" spans="1:4" x14ac:dyDescent="0.25">
      <c r="A805" s="1"/>
      <c r="C805" s="9"/>
      <c r="D805" s="5"/>
    </row>
    <row r="806" spans="1:4" x14ac:dyDescent="0.25">
      <c r="A806" s="1"/>
      <c r="C806" s="9"/>
      <c r="D806" s="5"/>
    </row>
    <row r="807" spans="1:4" x14ac:dyDescent="0.25">
      <c r="A807" s="1"/>
      <c r="C807" s="9"/>
      <c r="D807" s="5"/>
    </row>
    <row r="808" spans="1:4" x14ac:dyDescent="0.25">
      <c r="A808" s="1"/>
      <c r="C808" s="9"/>
      <c r="D808" s="5"/>
    </row>
    <row r="809" spans="1:4" x14ac:dyDescent="0.25">
      <c r="A809" s="1"/>
      <c r="C809" s="9"/>
      <c r="D809" s="5"/>
    </row>
    <row r="810" spans="1:4" x14ac:dyDescent="0.25">
      <c r="A810" s="1"/>
      <c r="C810" s="9"/>
      <c r="D810" s="5"/>
    </row>
    <row r="811" spans="1:4" x14ac:dyDescent="0.25">
      <c r="A811" s="1"/>
      <c r="C811" s="9"/>
      <c r="D811" s="5"/>
    </row>
    <row r="812" spans="1:4" x14ac:dyDescent="0.25">
      <c r="A812" s="1"/>
      <c r="C812" s="9"/>
      <c r="D812" s="5"/>
    </row>
    <row r="813" spans="1:4" x14ac:dyDescent="0.25">
      <c r="A813" s="1"/>
      <c r="C813" s="9"/>
      <c r="D813" s="5"/>
    </row>
    <row r="814" spans="1:4" x14ac:dyDescent="0.25">
      <c r="A814" s="1"/>
      <c r="C814" s="9"/>
      <c r="D814" s="5"/>
    </row>
    <row r="815" spans="1:4" x14ac:dyDescent="0.25">
      <c r="A815" s="1"/>
      <c r="C815" s="9"/>
      <c r="D815" s="5"/>
    </row>
    <row r="816" spans="1:4" x14ac:dyDescent="0.25">
      <c r="A816" s="1"/>
      <c r="C816" s="9"/>
      <c r="D816" s="5"/>
    </row>
    <row r="817" spans="1:4" x14ac:dyDescent="0.25">
      <c r="A817" s="1"/>
      <c r="C817" s="9"/>
      <c r="D817" s="5"/>
    </row>
    <row r="818" spans="1:4" x14ac:dyDescent="0.25">
      <c r="A818" s="1"/>
      <c r="C818" s="9"/>
      <c r="D818" s="5"/>
    </row>
    <row r="819" spans="1:4" x14ac:dyDescent="0.25">
      <c r="A819" s="1"/>
      <c r="C819" s="9"/>
      <c r="D819" s="5"/>
    </row>
    <row r="820" spans="1:4" x14ac:dyDescent="0.25">
      <c r="A820" s="1"/>
      <c r="C820" s="9"/>
      <c r="D820" s="5"/>
    </row>
    <row r="821" spans="1:4" x14ac:dyDescent="0.25">
      <c r="A821" s="1"/>
      <c r="C821" s="9"/>
      <c r="D821" s="5"/>
    </row>
    <row r="822" spans="1:4" x14ac:dyDescent="0.25">
      <c r="A822" s="1"/>
      <c r="C822" s="9"/>
      <c r="D822" s="5"/>
    </row>
    <row r="823" spans="1:4" x14ac:dyDescent="0.25">
      <c r="A823" s="1"/>
      <c r="C823" s="9"/>
      <c r="D823" s="5"/>
    </row>
    <row r="824" spans="1:4" x14ac:dyDescent="0.25">
      <c r="A824" s="1"/>
      <c r="C824" s="9"/>
      <c r="D824" s="5"/>
    </row>
    <row r="825" spans="1:4" x14ac:dyDescent="0.25">
      <c r="A825" s="1"/>
      <c r="C825" s="9"/>
      <c r="D825" s="5"/>
    </row>
    <row r="826" spans="1:4" x14ac:dyDescent="0.25">
      <c r="A826" s="1"/>
      <c r="C826" s="9"/>
      <c r="D826" s="5"/>
    </row>
    <row r="827" spans="1:4" x14ac:dyDescent="0.25">
      <c r="A827" s="1"/>
      <c r="C827" s="9"/>
      <c r="D827" s="5"/>
    </row>
    <row r="828" spans="1:4" x14ac:dyDescent="0.25">
      <c r="A828" s="1"/>
      <c r="C828" s="9"/>
      <c r="D828" s="5"/>
    </row>
    <row r="829" spans="1:4" x14ac:dyDescent="0.25">
      <c r="A829" s="1"/>
      <c r="C829" s="9"/>
      <c r="D829" s="5"/>
    </row>
    <row r="830" spans="1:4" x14ac:dyDescent="0.25">
      <c r="A830" s="1"/>
      <c r="C830" s="9"/>
      <c r="D830" s="5"/>
    </row>
    <row r="831" spans="1:4" x14ac:dyDescent="0.25">
      <c r="A831" s="1"/>
      <c r="C831" s="9"/>
      <c r="D831" s="5"/>
    </row>
    <row r="832" spans="1:4" x14ac:dyDescent="0.25">
      <c r="A832" s="1"/>
      <c r="C832" s="9"/>
      <c r="D832" s="5"/>
    </row>
    <row r="833" spans="1:4" x14ac:dyDescent="0.25">
      <c r="A833" s="1"/>
      <c r="C833" s="9"/>
      <c r="D833" s="5"/>
    </row>
    <row r="834" spans="1:4" x14ac:dyDescent="0.25">
      <c r="A834" s="1"/>
      <c r="C834" s="9"/>
      <c r="D834" s="5"/>
    </row>
    <row r="835" spans="1:4" x14ac:dyDescent="0.25">
      <c r="A835" s="1"/>
      <c r="C835" s="9"/>
      <c r="D835" s="5"/>
    </row>
    <row r="836" spans="1:4" x14ac:dyDescent="0.25">
      <c r="A836" s="1"/>
      <c r="C836" s="9"/>
      <c r="D836" s="5"/>
    </row>
    <row r="837" spans="1:4" x14ac:dyDescent="0.25">
      <c r="A837" s="1"/>
      <c r="C837" s="9"/>
      <c r="D837" s="5"/>
    </row>
    <row r="838" spans="1:4" x14ac:dyDescent="0.25">
      <c r="A838" s="1"/>
      <c r="C838" s="9"/>
      <c r="D838" s="5"/>
    </row>
    <row r="839" spans="1:4" x14ac:dyDescent="0.25">
      <c r="A839" s="1"/>
      <c r="C839" s="9"/>
      <c r="D839" s="5"/>
    </row>
    <row r="840" spans="1:4" x14ac:dyDescent="0.25">
      <c r="A840" s="1"/>
      <c r="C840" s="9"/>
      <c r="D840" s="5"/>
    </row>
    <row r="841" spans="1:4" x14ac:dyDescent="0.25">
      <c r="A841" s="1"/>
      <c r="C841" s="9"/>
      <c r="D841" s="5"/>
    </row>
    <row r="842" spans="1:4" x14ac:dyDescent="0.25">
      <c r="A842" s="1"/>
      <c r="C842" s="9"/>
      <c r="D842" s="5"/>
    </row>
    <row r="843" spans="1:4" x14ac:dyDescent="0.25">
      <c r="A843" s="1"/>
      <c r="C843" s="9"/>
      <c r="D843" s="5"/>
    </row>
    <row r="844" spans="1:4" x14ac:dyDescent="0.25">
      <c r="A844" s="1"/>
      <c r="C844" s="9"/>
      <c r="D844" s="5"/>
    </row>
    <row r="845" spans="1:4" x14ac:dyDescent="0.25">
      <c r="A845" s="1"/>
      <c r="C845" s="9"/>
      <c r="D845" s="5"/>
    </row>
    <row r="846" spans="1:4" x14ac:dyDescent="0.25">
      <c r="A846" s="1"/>
      <c r="C846" s="9"/>
      <c r="D846" s="5"/>
    </row>
    <row r="847" spans="1:4" x14ac:dyDescent="0.25">
      <c r="A847" s="1"/>
      <c r="C847" s="9"/>
      <c r="D847" s="5"/>
    </row>
    <row r="848" spans="1:4" x14ac:dyDescent="0.25">
      <c r="A848" s="1"/>
      <c r="C848" s="9"/>
      <c r="D848" s="5"/>
    </row>
    <row r="849" spans="1:4" x14ac:dyDescent="0.25">
      <c r="A849" s="1"/>
      <c r="C849" s="9"/>
      <c r="D849" s="5"/>
    </row>
    <row r="850" spans="1:4" x14ac:dyDescent="0.25">
      <c r="A850" s="1"/>
      <c r="C850" s="9"/>
      <c r="D850" s="5"/>
    </row>
    <row r="851" spans="1:4" x14ac:dyDescent="0.25">
      <c r="A851" s="1"/>
      <c r="C851" s="9"/>
      <c r="D851" s="5"/>
    </row>
    <row r="852" spans="1:4" x14ac:dyDescent="0.25">
      <c r="A852" s="1"/>
      <c r="C852" s="9"/>
      <c r="D852" s="5"/>
    </row>
    <row r="853" spans="1:4" x14ac:dyDescent="0.25">
      <c r="A853" s="1"/>
      <c r="C853" s="9"/>
      <c r="D853" s="5"/>
    </row>
    <row r="854" spans="1:4" x14ac:dyDescent="0.25">
      <c r="A854" s="1"/>
      <c r="C854" s="9"/>
      <c r="D854" s="5"/>
    </row>
    <row r="855" spans="1:4" x14ac:dyDescent="0.25">
      <c r="A855" s="1"/>
      <c r="C855" s="9"/>
      <c r="D855" s="5"/>
    </row>
    <row r="856" spans="1:4" x14ac:dyDescent="0.25">
      <c r="A856" s="1"/>
      <c r="C856" s="9"/>
      <c r="D856" s="5"/>
    </row>
    <row r="857" spans="1:4" x14ac:dyDescent="0.25">
      <c r="A857" s="1"/>
      <c r="C857" s="9"/>
      <c r="D857" s="5"/>
    </row>
    <row r="858" spans="1:4" x14ac:dyDescent="0.25">
      <c r="A858" s="1"/>
      <c r="C858" s="9"/>
      <c r="D858" s="5"/>
    </row>
    <row r="859" spans="1:4" x14ac:dyDescent="0.25">
      <c r="A859" s="1"/>
      <c r="C859" s="9"/>
      <c r="D859" s="5"/>
    </row>
    <row r="860" spans="1:4" x14ac:dyDescent="0.25">
      <c r="A860" s="1"/>
      <c r="C860" s="9"/>
      <c r="D860" s="5"/>
    </row>
    <row r="861" spans="1:4" x14ac:dyDescent="0.25">
      <c r="A861" s="1"/>
      <c r="C861" s="9"/>
      <c r="D861" s="5"/>
    </row>
    <row r="862" spans="1:4" x14ac:dyDescent="0.25">
      <c r="A862" s="1"/>
      <c r="C862" s="9"/>
      <c r="D862" s="5"/>
    </row>
    <row r="863" spans="1:4" x14ac:dyDescent="0.25">
      <c r="A863" s="1"/>
      <c r="C863" s="9"/>
      <c r="D863" s="5"/>
    </row>
    <row r="864" spans="1:4" x14ac:dyDescent="0.25">
      <c r="A864" s="1"/>
      <c r="C864" s="9"/>
      <c r="D864" s="5"/>
    </row>
    <row r="865" spans="1:4" x14ac:dyDescent="0.25">
      <c r="A865" s="1"/>
      <c r="C865" s="9"/>
      <c r="D865" s="5"/>
    </row>
    <row r="866" spans="1:4" x14ac:dyDescent="0.25">
      <c r="A866" s="1"/>
      <c r="C866" s="9"/>
      <c r="D866" s="5"/>
    </row>
    <row r="867" spans="1:4" x14ac:dyDescent="0.25">
      <c r="A867" s="1"/>
      <c r="C867" s="9"/>
      <c r="D867" s="5"/>
    </row>
    <row r="868" spans="1:4" x14ac:dyDescent="0.25">
      <c r="A868" s="1"/>
      <c r="C868" s="9"/>
      <c r="D868" s="5"/>
    </row>
    <row r="869" spans="1:4" x14ac:dyDescent="0.25">
      <c r="A869" s="1"/>
      <c r="C869" s="9"/>
      <c r="D869" s="5"/>
    </row>
    <row r="870" spans="1:4" x14ac:dyDescent="0.25">
      <c r="A870" s="1"/>
      <c r="C870" s="9"/>
      <c r="D870" s="5"/>
    </row>
    <row r="871" spans="1:4" x14ac:dyDescent="0.25">
      <c r="A871" s="1"/>
      <c r="C871" s="9"/>
      <c r="D871" s="5"/>
    </row>
    <row r="872" spans="1:4" x14ac:dyDescent="0.25">
      <c r="A872" s="1"/>
      <c r="C872" s="9"/>
      <c r="D872" s="5"/>
    </row>
    <row r="873" spans="1:4" x14ac:dyDescent="0.25">
      <c r="A873" s="1"/>
      <c r="C873" s="9"/>
      <c r="D873" s="5"/>
    </row>
    <row r="874" spans="1:4" x14ac:dyDescent="0.25">
      <c r="A874" s="1"/>
      <c r="C874" s="9"/>
      <c r="D874" s="5"/>
    </row>
    <row r="875" spans="1:4" x14ac:dyDescent="0.25">
      <c r="A875" s="1"/>
      <c r="C875" s="9"/>
      <c r="D875" s="5"/>
    </row>
    <row r="876" spans="1:4" x14ac:dyDescent="0.25">
      <c r="A876" s="1"/>
      <c r="C876" s="9"/>
      <c r="D876" s="5"/>
    </row>
    <row r="877" spans="1:4" ht="15.75" thickBot="1" x14ac:dyDescent="0.3">
      <c r="A877" s="2"/>
      <c r="B877" s="3"/>
      <c r="C877" s="15"/>
      <c r="D877" s="6"/>
    </row>
    <row r="878" spans="1:4" x14ac:dyDescent="0.25">
      <c r="C878" s="9"/>
    </row>
    <row r="879" spans="1:4" x14ac:dyDescent="0.25">
      <c r="C879" s="9"/>
    </row>
    <row r="880" spans="1:4" x14ac:dyDescent="0.25">
      <c r="C880" s="9"/>
    </row>
    <row r="881" spans="1:3" x14ac:dyDescent="0.25">
      <c r="C881" s="9"/>
    </row>
    <row r="882" spans="1:3" x14ac:dyDescent="0.25">
      <c r="C882" s="9"/>
    </row>
    <row r="883" spans="1:3" x14ac:dyDescent="0.25">
      <c r="C883" s="9"/>
    </row>
    <row r="884" spans="1:3" s="7" customFormat="1" x14ac:dyDescent="0.25">
      <c r="A884"/>
      <c r="B884"/>
      <c r="C884" s="9"/>
    </row>
    <row r="885" spans="1:3" s="7" customFormat="1" x14ac:dyDescent="0.25">
      <c r="A885"/>
      <c r="B885"/>
      <c r="C885" s="9"/>
    </row>
    <row r="886" spans="1:3" s="7" customFormat="1" x14ac:dyDescent="0.25">
      <c r="A886"/>
      <c r="B886"/>
      <c r="C886" s="9"/>
    </row>
    <row r="887" spans="1:3" s="7" customFormat="1" x14ac:dyDescent="0.25">
      <c r="A887"/>
      <c r="B887"/>
      <c r="C887" s="9"/>
    </row>
    <row r="888" spans="1:3" s="7" customFormat="1" x14ac:dyDescent="0.25">
      <c r="A888"/>
      <c r="B888"/>
      <c r="C888" s="9"/>
    </row>
    <row r="889" spans="1:3" s="7" customFormat="1" x14ac:dyDescent="0.25">
      <c r="A889"/>
      <c r="B889"/>
      <c r="C889" s="9"/>
    </row>
    <row r="890" spans="1:3" s="7" customFormat="1" x14ac:dyDescent="0.25">
      <c r="A890"/>
      <c r="B890"/>
      <c r="C890" s="9"/>
    </row>
    <row r="891" spans="1:3" s="7" customFormat="1" x14ac:dyDescent="0.25">
      <c r="A891"/>
      <c r="B891"/>
      <c r="C891" s="9"/>
    </row>
    <row r="892" spans="1:3" s="7" customFormat="1" x14ac:dyDescent="0.25">
      <c r="A892"/>
      <c r="B892"/>
      <c r="C892" s="9"/>
    </row>
    <row r="893" spans="1:3" s="7" customFormat="1" x14ac:dyDescent="0.25">
      <c r="A893"/>
      <c r="B893"/>
      <c r="C893" s="9"/>
    </row>
    <row r="894" spans="1:3" s="7" customFormat="1" x14ac:dyDescent="0.25">
      <c r="A894"/>
      <c r="B894"/>
      <c r="C894" s="9"/>
    </row>
    <row r="895" spans="1:3" s="7" customFormat="1" x14ac:dyDescent="0.25">
      <c r="A895"/>
      <c r="B895"/>
      <c r="C895" s="9"/>
    </row>
    <row r="896" spans="1:3" s="7" customFormat="1" x14ac:dyDescent="0.25">
      <c r="A896"/>
      <c r="B896"/>
      <c r="C896" s="9"/>
    </row>
  </sheetData>
  <mergeCells count="2">
    <mergeCell ref="A1:B1"/>
    <mergeCell ref="A2:D2"/>
  </mergeCells>
  <conditionalFormatting sqref="D1:D4 D6:D9 D11:D12 D14:D19 D22:D29 D39 D43:D44 D46:D51 D54:D62 D71:D75 D78:D79 D83:D86 D94 D98 D100:D104 D107 D113:D115 D117 D119:D120 D122 D124:D126 D134:D135 D138:D140 D149:D150 D158:D160 D167 D179 D182 D191 D199:D202 D211:D215 D219:D221 D231 D240 D244 D255:D257 D261:D267 D269:D270 D287:D290 D292:D293 D301:D306 D312:D313 D320 D324:D325 D333:D341 D348:D349 D360 D362 D365:D366 D369 D371:D374 D377:D378 D380:D383 D388 D390 D392 D394:D395 D397 D423:D424 D426 D433 D437 D443:D445 D452 D455:D457 D459:D462 D465:D466 D468:D469 D472 D478:D480 D484:D488 D490 D495:D501 D505 D507:D508 D510:D517 D519:D525 D527:D529 D531:D532 D535:D541 D543:D1048576">
    <cfRule type="duplicateValues" dxfId="22" priority="3"/>
  </conditionalFormatting>
  <conditionalFormatting sqref="D93">
    <cfRule type="duplicateValues" dxfId="21" priority="6"/>
  </conditionalFormatting>
  <conditionalFormatting sqref="D128:D131">
    <cfRule type="duplicateValues" dxfId="20" priority="2"/>
  </conditionalFormatting>
  <conditionalFormatting sqref="D154:D160">
    <cfRule type="duplicateValues" dxfId="19" priority="1"/>
  </conditionalFormatting>
  <conditionalFormatting sqref="D164:D165">
    <cfRule type="duplicateValues" dxfId="18" priority="5"/>
  </conditionalFormatting>
  <conditionalFormatting sqref="D233">
    <cfRule type="duplicateValues" dxfId="17" priority="7"/>
  </conditionalFormatting>
  <conditionalFormatting sqref="D286">
    <cfRule type="duplicateValues" dxfId="16" priority="4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2025-P</vt:lpstr>
      <vt:lpstr>2025-C</vt:lpstr>
      <vt:lpstr>2024-P</vt:lpstr>
      <vt:lpstr>2024-C</vt:lpstr>
      <vt:lpstr>2023-P</vt:lpstr>
      <vt:lpstr>2023-C</vt:lpstr>
      <vt:lpstr>2022-P</vt:lpstr>
      <vt:lpstr>2022-C</vt:lpstr>
      <vt:lpstr>2021-P </vt:lpstr>
      <vt:lpstr>2021-C</vt:lpstr>
      <vt:lpstr>2020-P</vt:lpstr>
      <vt:lpstr>2020-C</vt:lpstr>
      <vt:lpstr>2019-P</vt:lpstr>
      <vt:lpstr>2019-C</vt:lpstr>
      <vt:lpstr>2018-P</vt:lpstr>
      <vt:lpstr>2018-C</vt:lpstr>
      <vt:lpstr>2017-P</vt:lpstr>
      <vt:lpstr>2017-C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2025-09-05T06:45:32Z</dcterms:modified>
</cp:coreProperties>
</file>